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 codeName="{8C4F1C90-05EB-6A55-5F09-09C24B55AC0B}"/>
  <workbookPr codeName="ThisWorkbook" defaultThemeVersion="124226"/>
  <bookViews>
    <workbookView xWindow="480" yWindow="780" windowWidth="19440" windowHeight="7275" tabRatio="282"/>
  </bookViews>
  <sheets>
    <sheet name="Bilan d'activités du labo" sheetId="1" r:id="rId1"/>
    <sheet name="Classeur" sheetId="5" state="hidden" r:id="rId2"/>
  </sheets>
  <definedNames>
    <definedName name="_xlnm._FilterDatabase" localSheetId="1" hidden="1">Classeur!$B$12:$J$1444</definedName>
    <definedName name="Annee">Classeur!$E$2:$E$6</definedName>
    <definedName name="Centre_Universitaire_Ain_Temouchent">Classeur!$C$13:$C$17</definedName>
    <definedName name="Centre_Universitaire_de_Tamanrasset">Classeur!$C$658:$C$659</definedName>
    <definedName name="Centre_Universitaire_El_Bayadh">Classeur!$C$18</definedName>
    <definedName name="Centre_Universitaire_Mila">Classeur!$C$19:$C$20</definedName>
    <definedName name="Centre_Universitaire_Naama">Classeur!$C$21:$C$22</definedName>
    <definedName name="Centre_Universitaire_Relizane">Classeur!$C$23:$C$27</definedName>
    <definedName name="Centre_Universitaire_Tipaza">Classeur!$C$28:$C$32</definedName>
    <definedName name="Centre_Universitaire_Tissemssilt">Classeur!$C$33:$C$34</definedName>
    <definedName name="collaboration">Classeur!$F$2:$F$7</definedName>
    <definedName name="Ecole_des_Hautes_Etudes_Commerciales">Classeur!$C$35:$C$36</definedName>
    <definedName name="Ecole_National_des_Mines_Annaba">Classeur!$C$37</definedName>
    <definedName name="Ecole_Nationale_Polytechnique">Classeur!$C$38:$C$48</definedName>
    <definedName name="Ecole_Nationale_polytechnique_ENSET_Oran">Classeur!$C$49:$C$57</definedName>
    <definedName name="Ecole_Nationale_Supérieure_Agronomie">Classeur!$C$58:$C$68</definedName>
    <definedName name="Ecole_nationale_supérieure_de_journalisme_et_des_sciences_de_information">Classeur!$C$69</definedName>
    <definedName name="Ecole_Nationale_Supérieure_des_Sciences_Commerciales_et_Finacieres_ESC">Classeur!$C$70:$C$72</definedName>
    <definedName name="Ecole_Nationale_Supérieure_des_Sciences_de_la_Mer_et_de_Aménagement_du_Littoral">Classeur!$C$73:$C$74</definedName>
    <definedName name="Ecole_Nationale_Supérieure_en_Informatique">Classeur!$C$76:$C$77</definedName>
    <definedName name="Ecole_Nationale_Supérieure_en_Sciences_et_Technologie_du_Sport">Classeur!$C$78:$C$80</definedName>
    <definedName name="Ecole_Nationale_Supérieure_en_Statistique_et_en_Economie_Appliquée">Classeur!$C$81:$C$85</definedName>
    <definedName name="Ecole_Nationale_Supérieure_Hydraulique">Classeur!$C$86:$C$87</definedName>
    <definedName name="Ecole_Nationale_Supérieure_Informatique_Sidi_Bel_Abbes">Classeur!$C$88</definedName>
    <definedName name="Ecole_Nationale_Vétérinaire">Classeur!$C$89:$C$91</definedName>
    <definedName name="Ecole_Normale_Superieure_de_Constantine">Classeur!$C$92:$C$94</definedName>
    <definedName name="Ecole_Normale_Supérieure_de_Kouba">Classeur!$C$95:$C$108</definedName>
    <definedName name="Ecole_Normale_Supérieure_de_Laghouat">Classeur!$C$109</definedName>
    <definedName name="Ecole_Normale_Supérieure_des_Lettres_et_Sciences_Sociales_Bouzaréah">Classeur!$C$110:$C$115</definedName>
    <definedName name="Ecole_Polytechnique_Architecteur_et_Urbanisme">Classeur!$C$116:$C$118</definedName>
    <definedName name="Ecole_Préparatoire_en_Sciences_Economiques_Commerciales_et_de_Gestion">Classeur!$C$119</definedName>
    <definedName name="Etab_labo" localSheetId="1">Classeur!$E$13:$E$94</definedName>
    <definedName name="fréquence">Classeur!$I$2:$I$5</definedName>
    <definedName name="GD">Classeur!$D$2:$D$10</definedName>
    <definedName name="Institut_de_Maritime_Bousmail">Classeur!$C$120</definedName>
    <definedName name="Institut_National_de_la_Poste_et_des_TIC">Classeur!$C$121</definedName>
    <definedName name="Institut_National_des_Télécommunications_et_des_Technologies_de_Information_et_de_la_Communication_Oran">Classeur!$C$122</definedName>
    <definedName name="Institut_Pasteur_Algérie">Classeur!$C$123:$C$124</definedName>
    <definedName name="listevide">Classeur!$B$12</definedName>
    <definedName name="Nombre">Classeur!$A$2:$A$100</definedName>
    <definedName name="Travaux_Publics__Ingénierie_Du_Transport_Et_Environnement">Classeur!$C$75</definedName>
    <definedName name="Type_collaboration">Classeur!$I$8:$I$9</definedName>
    <definedName name="Université_20_Août_1955_de_Skikda">Classeur!$C$125:$C$138</definedName>
    <definedName name="Université_8_mai_1945_de_Guelma">Classeur!$C$139:$C$161</definedName>
    <definedName name="Université_Abdelhamid_Ibn_Badis_de_Mostaganem">Classeur!$C$162:$C$203</definedName>
    <definedName name="Université_Abderrahmane_Mira_de_Béjaia">Classeur!$C$204:$C$235</definedName>
    <definedName name="Université_Abou_Elkacem_Saad_Allah_Alger_2">Classeur!$C$236:$C$269</definedName>
    <definedName name="Université_Aboubeker_Belkaid_de_Tlemcen">Classeur!$C$270:$C$345</definedName>
    <definedName name="Université_Ahmed_Ben_Bella_Es_Senia_Oran_1">Classeur!$C$346:$C$412</definedName>
    <definedName name="Université_Ahmed_Bougara_dit_Si_Mhamed_de_Boumerdès">Classeur!$C$1423:$C$1444</definedName>
    <definedName name="Université_Ahmed_Draya_Adrar">Classeur!$C$413:$C$419</definedName>
    <definedName name="Université_Akli_Mohand_Oulhadj_de_Bouira">Classeur!$C$420:$C$431</definedName>
    <definedName name="Université_Alger_3">Classeur!$C$432:$C$445</definedName>
    <definedName name="Université_Badji_Mokhtar_de_Annaba">Classeur!$C$446:$C$541</definedName>
    <definedName name="Université_Batna_2">Classeur!$C$542:$C$567</definedName>
    <definedName name="Université_Benyoucef_Benkhedda_Alger">Classeur!$C$568:$C$593</definedName>
    <definedName name="Université_Chadli_Bendjedid_El_Tarf">Classeur!$C$594:$C$601</definedName>
    <definedName name="Université_de_Abdelhamid_Mehri_de_Constantine_2">Classeur!$C$602:$C$626</definedName>
    <definedName name="Université_de_Constantine_3">Classeur!$C$627:$C$643</definedName>
    <definedName name="Université_de_Ghardaïa">Classeur!$C$644:$C$648</definedName>
    <definedName name="Université_de_Khenchela">Classeur!$C$649:$C$657</definedName>
    <definedName name="Université_des_Sciences_et_de_la_Technologie_Houari_Boumediène_USTHB">Classeur!$C$660:$C$727</definedName>
    <definedName name="Université_des_Sciences_et_de_la_Technologie_Mohamed_Boudiaf_Oran">Classeur!$C$728:$C$766</definedName>
    <definedName name="Université_des_Sciences_Islamiques_Emir_Abdelkader_de_Constantine">Classeur!$C$767:$C$771</definedName>
    <definedName name="Université_El_Djilali_Bounaama_dit_Si_Mhamed_de_Khemis_Miliana">Classeur!$C$772:$C$781</definedName>
    <definedName name="Université_El_Djilali_Liabès_de_Sidi_Bel_Abbès">Classeur!$D$782:$D$830</definedName>
    <definedName name="Université_El_Hadj_Lakhdar_de_Batna_1">Classeur!$C$831:$C$866</definedName>
    <definedName name="Université_Ferhat_Abbes_de_Sétif_1">Classeur!$C$867:$C$906</definedName>
    <definedName name="Université_Frères_Mentouri_de_Constantine_1">Classeur!$C$907:$C$976</definedName>
    <definedName name="Université_Hassiba_Ben_Bouali_de_Chlef">Classeur!$C$977:$C$1002</definedName>
    <definedName name="Université_Ibn_Khaldoun_de_Tiaret">Classeur!$C$1003:$C$1018</definedName>
    <definedName name="Université_Kasdi_Merbah_de_Ouargla">Classeur!$C$1019:$C$1052</definedName>
    <definedName name="Université_Lamine_Debaghine_de_Sétif_2">Classeur!$C$1053:$C$1064</definedName>
    <definedName name="Université_Larbi_Ben_Mhidi_de_Oum_El_Bouaghi">Classeur!$C$1065:$C$1076</definedName>
    <definedName name="Université_Larbi_Tebessi_de_Tébessa">Classeur!$C$1077:$C$1089</definedName>
    <definedName name="Université_Lounici_Ali_de_Blida_2">Classeur!$C$1090:$C$1104</definedName>
    <definedName name="Université_Mohamed_Ben_Ahmed_Oran_2">Classeur!$C$1105:$C$1146</definedName>
    <definedName name="Université_Mohamed_Boudiaf_de_Msila">Classeur!$C$1147:$C$1174</definedName>
    <definedName name="Université_Mohamed_Cherif_Mesaadia_de_Souk_Ahras">Classeur!$C$1175:$C$1187</definedName>
    <definedName name="Université_Mohamed_El_Bachir_El_Ibrahimi_de_Bordj_Bou_Arréridj">Classeur!$C$1188:$C$1193</definedName>
    <definedName name="Université_Mohamed_Essedik_Ben_Yahia_de_Jijel">Classeur!$C$1194:$C$1217</definedName>
    <definedName name="Université_Mohamed_Khider_de_Biskra">Classeur!$C$1218:$C$1249</definedName>
    <definedName name="Université_Mohamed_Lakhdar_Ben_Amara_dit_Hamma_Lakhdar_El_Oued">Classeur!$C$1250:$C$1257</definedName>
    <definedName name="Université_Mouloud_Maameri_de_Tizi_Ouzou">Classeur!$C$1258:$C$1293</definedName>
    <definedName name="Université_Mustapha_Stambouli_de_Mascara">Classeur!$C$1294:$C$1311</definedName>
    <definedName name="Université_Omar_Telidji_de_Laghouat">Classeur!$C$1312:$C$1335</definedName>
    <definedName name="Université_Saad_Dahlab_de_Blida_1">Classeur!$C$1336:$C$1363</definedName>
    <definedName name="Université_Tahar_Moulay_de_Saida">Classeur!$C$1364:$C$1381</definedName>
    <definedName name="Université_Tahri_Mohamed_de_Béchar">Classeur!$C$1382:$C$1397</definedName>
    <definedName name="Université_Yahia_Farès_de_Médéa">Classeur!$C$1398:$C$1409</definedName>
    <definedName name="Université_Ziane_Achour_de_Djelfa">Classeur!$C$1410:$C$1422</definedName>
  </definedNames>
  <calcPr calcId="145621"/>
</workbook>
</file>

<file path=xl/calcChain.xml><?xml version="1.0" encoding="utf-8"?>
<calcChain xmlns="http://schemas.openxmlformats.org/spreadsheetml/2006/main">
  <c r="AS53" i="1" l="1"/>
  <c r="AS54" i="1"/>
  <c r="AS55" i="1"/>
  <c r="AS56" i="1"/>
  <c r="AS57" i="1"/>
  <c r="AS58" i="1"/>
  <c r="AS62" i="1"/>
  <c r="AS63" i="1"/>
  <c r="AS64" i="1"/>
  <c r="AS65" i="1"/>
  <c r="AS66" i="1"/>
  <c r="AS67" i="1"/>
  <c r="AS71" i="1"/>
  <c r="AS72" i="1"/>
  <c r="AS73" i="1"/>
  <c r="AS74" i="1"/>
  <c r="AS75" i="1"/>
  <c r="AS76" i="1"/>
  <c r="AS80" i="1"/>
  <c r="AS81" i="1"/>
  <c r="AS82" i="1"/>
  <c r="AS83" i="1"/>
  <c r="AS84" i="1"/>
  <c r="AS85" i="1"/>
  <c r="AS89" i="1"/>
  <c r="AS90" i="1"/>
  <c r="AS91" i="1"/>
  <c r="AS92" i="1"/>
  <c r="AS93" i="1"/>
  <c r="AS94" i="1"/>
  <c r="AS98" i="1"/>
  <c r="AS99" i="1"/>
  <c r="AS100" i="1"/>
  <c r="AS101" i="1"/>
  <c r="AS102" i="1"/>
  <c r="AS103" i="1"/>
  <c r="AS107" i="1"/>
  <c r="AS108" i="1"/>
  <c r="AS109" i="1"/>
  <c r="AS110" i="1"/>
  <c r="AS111" i="1"/>
  <c r="AS112" i="1"/>
  <c r="AS116" i="1"/>
  <c r="AS117" i="1"/>
  <c r="AS118" i="1"/>
  <c r="AS119" i="1"/>
  <c r="AS120" i="1"/>
  <c r="AS121" i="1"/>
  <c r="AS125" i="1"/>
  <c r="AS126" i="1"/>
  <c r="AS127" i="1"/>
  <c r="AS128" i="1"/>
  <c r="AS129" i="1"/>
  <c r="AS130" i="1"/>
  <c r="AS131" i="1"/>
  <c r="AS132" i="1"/>
  <c r="AS136" i="1"/>
  <c r="AS137" i="1"/>
  <c r="AS138" i="1"/>
  <c r="AS139" i="1"/>
  <c r="AS140" i="1"/>
  <c r="AS141" i="1"/>
  <c r="AS145" i="1"/>
  <c r="AS146" i="1"/>
  <c r="AS147" i="1"/>
  <c r="AS148" i="1"/>
  <c r="AS149" i="1"/>
  <c r="AS150" i="1"/>
  <c r="AS151" i="1"/>
  <c r="AS152" i="1"/>
  <c r="AS156" i="1"/>
  <c r="AS157" i="1"/>
  <c r="AS158" i="1"/>
  <c r="AS159" i="1"/>
  <c r="AS160" i="1"/>
  <c r="AS161" i="1"/>
  <c r="AS165" i="1"/>
  <c r="AS166" i="1"/>
  <c r="AS167" i="1"/>
  <c r="AS168" i="1"/>
  <c r="AS169" i="1"/>
  <c r="AS170" i="1"/>
  <c r="AS174" i="1"/>
  <c r="AS175" i="1"/>
  <c r="AS176" i="1"/>
  <c r="AS177" i="1"/>
  <c r="AS178" i="1"/>
  <c r="AS179" i="1"/>
  <c r="AS180" i="1"/>
  <c r="AS181" i="1"/>
  <c r="AS185" i="1"/>
  <c r="AS186" i="1"/>
  <c r="AS187" i="1"/>
  <c r="AS188" i="1"/>
  <c r="AS189" i="1"/>
  <c r="AS190" i="1"/>
  <c r="AS194" i="1"/>
  <c r="AS195" i="1"/>
  <c r="AS196" i="1"/>
  <c r="AS197" i="1"/>
  <c r="AS198" i="1"/>
  <c r="AS199" i="1"/>
  <c r="AS203" i="1"/>
  <c r="AS204" i="1"/>
  <c r="AS205" i="1"/>
  <c r="AS206" i="1"/>
  <c r="AS207" i="1"/>
  <c r="AS208" i="1"/>
  <c r="AS212" i="1"/>
  <c r="AS213" i="1"/>
  <c r="AS214" i="1"/>
  <c r="AS215" i="1"/>
  <c r="AS216" i="1"/>
  <c r="AS217" i="1"/>
  <c r="AS218" i="1"/>
  <c r="AS219" i="1"/>
  <c r="AS223" i="1"/>
  <c r="AN142" i="1" l="1"/>
  <c r="AS142" i="1" s="1"/>
  <c r="AN173" i="1" l="1"/>
  <c r="AS173" i="1" s="1"/>
  <c r="AN172" i="1"/>
  <c r="AS172" i="1" s="1"/>
  <c r="AN163" i="1"/>
  <c r="AS163" i="1" s="1"/>
  <c r="AN164" i="1"/>
  <c r="AS164" i="1" s="1"/>
  <c r="AN171" i="1"/>
  <c r="AS171" i="1" s="1"/>
  <c r="AN162" i="1"/>
  <c r="AS162" i="1" s="1"/>
  <c r="AN153" i="1"/>
  <c r="AS153" i="1" s="1"/>
  <c r="AN154" i="1"/>
  <c r="AS154" i="1" s="1"/>
  <c r="AN155" i="1"/>
  <c r="AS155" i="1" s="1"/>
  <c r="AN192" i="1" l="1"/>
  <c r="AS192" i="1" s="1"/>
  <c r="AN193" i="1"/>
  <c r="AS193" i="1" s="1"/>
  <c r="AN183" i="1"/>
  <c r="AS183" i="1" s="1"/>
  <c r="AN184" i="1"/>
  <c r="AS184" i="1" s="1"/>
  <c r="AN182" i="1"/>
  <c r="AS182" i="1" s="1"/>
  <c r="AN134" i="1"/>
  <c r="AS134" i="1" s="1"/>
  <c r="AN135" i="1"/>
  <c r="AS135" i="1" s="1"/>
  <c r="AN133" i="1"/>
  <c r="AS133" i="1" s="1"/>
  <c r="AJ77" i="1"/>
  <c r="AN77" i="1" s="1"/>
  <c r="AS77" i="1" s="1"/>
  <c r="AJ70" i="1"/>
  <c r="AN70" i="1" s="1"/>
  <c r="AS70" i="1" s="1"/>
  <c r="AJ59" i="1"/>
  <c r="AN59" i="1" s="1"/>
  <c r="AS59" i="1" s="1"/>
  <c r="AJ50" i="1"/>
  <c r="AN50" i="1" s="1"/>
  <c r="AJ124" i="1"/>
  <c r="AN124" i="1" s="1"/>
  <c r="AJ123" i="1"/>
  <c r="AN123" i="1" s="1"/>
  <c r="AJ122" i="1"/>
  <c r="AJ115" i="1"/>
  <c r="AJ114" i="1"/>
  <c r="AJ113" i="1"/>
  <c r="AJ106" i="1"/>
  <c r="AJ105" i="1"/>
  <c r="AJ104" i="1"/>
  <c r="AJ97" i="1"/>
  <c r="AJ96" i="1"/>
  <c r="AJ95" i="1"/>
  <c r="AJ88" i="1"/>
  <c r="AN88" i="1" s="1"/>
  <c r="AS88" i="1" s="1"/>
  <c r="AJ87" i="1"/>
  <c r="AN87" i="1" s="1"/>
  <c r="AS87" i="1" s="1"/>
  <c r="AJ86" i="1"/>
  <c r="AN86" i="1" s="1"/>
  <c r="AS86" i="1" s="1"/>
  <c r="AJ79" i="1"/>
  <c r="AN79" i="1" s="1"/>
  <c r="AS79" i="1" s="1"/>
  <c r="AJ78" i="1"/>
  <c r="AN78" i="1" s="1"/>
  <c r="AS78" i="1" s="1"/>
  <c r="AJ69" i="1"/>
  <c r="AJ68" i="1"/>
  <c r="AN68" i="1" s="1"/>
  <c r="AS68" i="1" s="1"/>
  <c r="AJ61" i="1"/>
  <c r="AJ60" i="1"/>
  <c r="AN221" i="1" l="1"/>
  <c r="AS221" i="1" s="1"/>
  <c r="AN222" i="1"/>
  <c r="AS222" i="1" s="1"/>
  <c r="AN220" i="1"/>
  <c r="AS220" i="1" s="1"/>
  <c r="U231" i="1" l="1"/>
  <c r="AN210" i="1"/>
  <c r="AS210" i="1" s="1"/>
  <c r="AN211" i="1"/>
  <c r="AS211" i="1" s="1"/>
  <c r="AN209" i="1"/>
  <c r="AS209" i="1" s="1"/>
  <c r="AN201" i="1"/>
  <c r="AS201" i="1" s="1"/>
  <c r="AN202" i="1"/>
  <c r="AS202" i="1" s="1"/>
  <c r="AN200" i="1"/>
  <c r="AS200" i="1" s="1"/>
  <c r="AN191" i="1"/>
  <c r="AS191" i="1" s="1"/>
  <c r="AN143" i="1"/>
  <c r="AS143" i="1" s="1"/>
  <c r="AN144" i="1"/>
  <c r="AS144" i="1" s="1"/>
  <c r="U230" i="1" l="1"/>
  <c r="AS124" i="1"/>
  <c r="AS123" i="1"/>
  <c r="AN122" i="1"/>
  <c r="AS122" i="1" s="1"/>
  <c r="AN69" i="1"/>
  <c r="AS69" i="1" s="1"/>
  <c r="AS18" i="1" l="1"/>
  <c r="AN115" i="1" l="1"/>
  <c r="AS115" i="1" s="1"/>
  <c r="AN114" i="1"/>
  <c r="AS114" i="1" s="1"/>
  <c r="AN113" i="1"/>
  <c r="AS113" i="1" s="1"/>
  <c r="AN106" i="1"/>
  <c r="AS106" i="1" s="1"/>
  <c r="AN105" i="1"/>
  <c r="AS105" i="1" s="1"/>
  <c r="AN104" i="1"/>
  <c r="AS104" i="1" s="1"/>
  <c r="AN97" i="1"/>
  <c r="AS97" i="1" s="1"/>
  <c r="AN96" i="1"/>
  <c r="AS96" i="1" s="1"/>
  <c r="AN95" i="1"/>
  <c r="AS95" i="1" s="1"/>
  <c r="AN61" i="1"/>
  <c r="AS61" i="1" s="1"/>
  <c r="AN60" i="1"/>
  <c r="AS60" i="1" s="1"/>
  <c r="AJ51" i="1"/>
  <c r="AJ52" i="1"/>
  <c r="AS50" i="1"/>
  <c r="AN52" i="1" l="1"/>
  <c r="AS52" i="1" s="1"/>
  <c r="AN51" i="1"/>
  <c r="AS51" i="1" s="1"/>
  <c r="D10" i="5"/>
  <c r="D9" i="5"/>
  <c r="D8" i="5"/>
  <c r="D7" i="5"/>
  <c r="D6" i="5"/>
  <c r="D5" i="5"/>
  <c r="D4" i="5"/>
  <c r="D3" i="5"/>
  <c r="D2" i="5"/>
  <c r="U229" i="1" l="1"/>
  <c r="U232" i="1" s="1"/>
</calcChain>
</file>

<file path=xl/sharedStrings.xml><?xml version="1.0" encoding="utf-8"?>
<sst xmlns="http://schemas.openxmlformats.org/spreadsheetml/2006/main" count="5284" uniqueCount="1793">
  <si>
    <t>حصيلة نشاطات المخبر</t>
  </si>
  <si>
    <t>Ministère de l’Enseignement Supérieur et de la Recherche Scientifique</t>
  </si>
  <si>
    <t>Direction Générale de la Recherche Scientifique et du Développement Technologique</t>
  </si>
  <si>
    <t>Exp</t>
  </si>
  <si>
    <t>URL</t>
  </si>
  <si>
    <t>N°</t>
  </si>
  <si>
    <t>Nom de la Conférence</t>
  </si>
  <si>
    <t>إسم المحاضرة</t>
  </si>
  <si>
    <t>Valeur</t>
  </si>
  <si>
    <t xml:space="preserve"> </t>
  </si>
  <si>
    <t>القيمة</t>
  </si>
  <si>
    <t>500 pts/ نقطة</t>
  </si>
  <si>
    <t>Exceptionnel : Congrès Mondial</t>
  </si>
  <si>
    <t>200 pts/ نقطة</t>
  </si>
  <si>
    <t>Conférence internationale avec actes dans le WOS</t>
  </si>
  <si>
    <t>Conférence internationale avec actes</t>
  </si>
  <si>
    <t>Conférence nationale avec actes</t>
  </si>
  <si>
    <t>Conférence Mobile (2 continents) avec actes dans le WOS</t>
  </si>
  <si>
    <t xml:space="preserve">A </t>
  </si>
  <si>
    <t>B+</t>
  </si>
  <si>
    <t>C</t>
  </si>
  <si>
    <t>D</t>
  </si>
  <si>
    <t>150 pts/ نقطة</t>
  </si>
  <si>
    <t>100 pts/ نقطة</t>
  </si>
  <si>
    <t>60 pts/ نقطة</t>
  </si>
  <si>
    <t>30 pts/ نقطة</t>
  </si>
  <si>
    <t>Exceptionnel : organisation de périples scientifiques avec des personnalités de premier rang mondial</t>
  </si>
  <si>
    <t>A</t>
  </si>
  <si>
    <t>Edition d’une revue de catégorie</t>
  </si>
  <si>
    <t>B</t>
  </si>
  <si>
    <t>نشر مجلة من صنف</t>
  </si>
  <si>
    <t>80 pts/ نقطة</t>
  </si>
  <si>
    <t>رقم</t>
  </si>
  <si>
    <t xml:space="preserve">إسم كيان البحث </t>
  </si>
  <si>
    <t xml:space="preserve">Nom de l’entité de recherche </t>
  </si>
  <si>
    <t>نوع التعاون</t>
  </si>
  <si>
    <t xml:space="preserve">                                                      </t>
  </si>
  <si>
    <t>العنوان الإلكتروني</t>
  </si>
  <si>
    <t>a) Conférence scientifique ou workshop</t>
  </si>
  <si>
    <t>ج) نشر المجلة</t>
  </si>
  <si>
    <t>c) Edition de revue</t>
  </si>
  <si>
    <t xml:space="preserve">نشر مجلة من صنف WOS  </t>
  </si>
  <si>
    <t>استثنائي : المؤتمر العالمي مع الأعمال المنشورة</t>
  </si>
  <si>
    <t>محاضرة دولية مع الأعمال المنشورة</t>
  </si>
  <si>
    <t>محاضرة وطنية مع الأعمال المنشورة</t>
  </si>
  <si>
    <t>استثنائي : تنظيم قوافل علمية مع شخصيات عالمية بارزة</t>
  </si>
  <si>
    <t>إسم الحدث</t>
  </si>
  <si>
    <t>الناشر التجاري</t>
  </si>
  <si>
    <t>Editeur commercial</t>
  </si>
  <si>
    <t>Titre de la revue</t>
  </si>
  <si>
    <t>ر دمك</t>
  </si>
  <si>
    <t>Edition d’une revue WOS</t>
  </si>
  <si>
    <t>200 pts/نقطة</t>
  </si>
  <si>
    <t>80 pts/نقطة</t>
  </si>
  <si>
    <t>100 pts/نقطة</t>
  </si>
  <si>
    <t>500 pts/نقطة</t>
  </si>
  <si>
    <t>30 pts/نقطة</t>
  </si>
  <si>
    <t>60 pts/نقطة</t>
  </si>
  <si>
    <t>150 pts/نقطة</t>
  </si>
  <si>
    <t>حصة التعاون</t>
  </si>
  <si>
    <t>Equipe</t>
  </si>
  <si>
    <t>Grands domaines (Français)</t>
  </si>
  <si>
    <t>Etablissement de rattachement</t>
  </si>
  <si>
    <t>Centre Universitaire Ain Temouchent</t>
  </si>
  <si>
    <t>Centre Universitaire de Tamanrasset</t>
  </si>
  <si>
    <t>Centre Universitaire El Bayadh</t>
  </si>
  <si>
    <t>Centre Universitaire Mila</t>
  </si>
  <si>
    <t>Centre Universitaire Naama</t>
  </si>
  <si>
    <t>Centre Universitaire Relizane</t>
  </si>
  <si>
    <t>Centre Universitaire Tipaza</t>
  </si>
  <si>
    <t>Centre Universitaire Tissemssilt</t>
  </si>
  <si>
    <t>Ecole des Hautes Etudes Commerciales</t>
  </si>
  <si>
    <t>Ecole National des Mines Annaba</t>
  </si>
  <si>
    <t>Ecole Nationale Polytechnique</t>
  </si>
  <si>
    <t>Ecole Nationale polytechnique ENSET Oran</t>
  </si>
  <si>
    <t>Ecole Nationale Supérieure Agronomie</t>
  </si>
  <si>
    <t>Ecole nationale supérieure de journalisme et des sciences de information</t>
  </si>
  <si>
    <t>Ecole Nationale Supérieure des Sciences Commerciales et Finacieres ESC</t>
  </si>
  <si>
    <t>Ecole Nationale Supérieure des Sciences de la Mer et de Aménagement du Littoral</t>
  </si>
  <si>
    <t>Ecole Nationale Supérieure des Travaux Publics</t>
  </si>
  <si>
    <t>Ecole Nationale Supérieure en Informatique</t>
  </si>
  <si>
    <t>Ecole Nationale Supérieure en Sciences et Technologie du Sport</t>
  </si>
  <si>
    <t>Ecole Nationale Supérieure en Statistique et en Economie Appliquée</t>
  </si>
  <si>
    <t>Ecole Nationale Supérieure Hydraulique</t>
  </si>
  <si>
    <t>Ecole Nationale Supérieure Informatique Sidi Bel Abbes</t>
  </si>
  <si>
    <t>Ecole Nationale Vétérinaire</t>
  </si>
  <si>
    <t>Ecole Normale Superieure de Constantine</t>
  </si>
  <si>
    <t>Ecole Normale Supérieure de Kouba</t>
  </si>
  <si>
    <t>Ecole Normale Supérieure de Laghouat</t>
  </si>
  <si>
    <t>Ecole Normale Supérieure des Lettres et Sciences Sociales Bouzaréah</t>
  </si>
  <si>
    <t>Ecole Polytechnique Architecteur et Urbanisme</t>
  </si>
  <si>
    <t>Ecole Préparatoire en Sciences Economiques Commerciales et de Gestion</t>
  </si>
  <si>
    <t>Institut de Maritime Bousmail</t>
  </si>
  <si>
    <t>Institut National de la Poste et des TIC</t>
  </si>
  <si>
    <t>Institut National des Télécommunications et des Technologies de Information et de la Communication Oran</t>
  </si>
  <si>
    <t>Institut Pasteur Algérie</t>
  </si>
  <si>
    <t>Université 20 Août 1955 de Skikda</t>
  </si>
  <si>
    <t>Université 8 mai 1945 de Guelma</t>
  </si>
  <si>
    <t>Université Abdelhamid Ibn Badis de Mostaganem</t>
  </si>
  <si>
    <t>Université Abderrahmane Mira de Béjaia</t>
  </si>
  <si>
    <t>Université Abou Elkacem Saad Allah Alger 2</t>
  </si>
  <si>
    <t>Université Aboubeker Belkaid de Tlemcen</t>
  </si>
  <si>
    <t>Université Ahmed Ben Bella Es Senia Oran 1</t>
  </si>
  <si>
    <t>Université Ahmed Bougara dit Si Mhamed de Boumerdès</t>
  </si>
  <si>
    <t>Université Ahmed Draya Adrar</t>
  </si>
  <si>
    <t>Université Akli Mohand Oulhadj de Bouira</t>
  </si>
  <si>
    <t>Université Alger 3</t>
  </si>
  <si>
    <t>Université Badji Mokhtar de Annaba</t>
  </si>
  <si>
    <t>Université Batna 2</t>
  </si>
  <si>
    <t>Université Benyoucef Benkhedda Alger</t>
  </si>
  <si>
    <t>Université Chadli Bendjedid El Tarf</t>
  </si>
  <si>
    <t>Université de Abdelhamid Mehri de Constantine 2</t>
  </si>
  <si>
    <t>Université de Constantine 3</t>
  </si>
  <si>
    <t>Université de Ghardaïa</t>
  </si>
  <si>
    <t>Université de Khenchela</t>
  </si>
  <si>
    <t>Université des Sciences et de la Technologie Houari Boumediène USTHB</t>
  </si>
  <si>
    <t>Université des Sciences et de la Technologie Mohamed Boudiaf Oran</t>
  </si>
  <si>
    <t>Université des Sciences Islamiques Emir Abdelkader de Constantine</t>
  </si>
  <si>
    <t>Université El Djilali Bounaama dit Si Mhamed de Khemis Miliana</t>
  </si>
  <si>
    <t>Université El Djilali Liabès de Sidi Bel Abbès</t>
  </si>
  <si>
    <t>Université El Hadj Lakhdar de Batna 1</t>
  </si>
  <si>
    <t>Université Ferhat Abbes de Sétif 1</t>
  </si>
  <si>
    <t>Université Frères Mentouri de Constantine 1</t>
  </si>
  <si>
    <t>Université Hassiba Ben Bouali de Chlef</t>
  </si>
  <si>
    <t>Université Ibn Khaldoun de Tiaret</t>
  </si>
  <si>
    <t>Université Kasdi Merbah de Ouargla</t>
  </si>
  <si>
    <t>Université Lamine Debaghine de Sétif 2</t>
  </si>
  <si>
    <t>Université Larbi Ben Mhidi de Oum El Bouaghi</t>
  </si>
  <si>
    <t>Université Larbi Tebessi de Tébessa</t>
  </si>
  <si>
    <t>Université Lounici Ali de Blida 2</t>
  </si>
  <si>
    <t>Université Mohamed Ben Ahmed Oran 2</t>
  </si>
  <si>
    <t>Université Mohamed Boudiaf de Msila</t>
  </si>
  <si>
    <t>Université Mohamed Cherif Mesaadia de Souk Ahras</t>
  </si>
  <si>
    <t>Université Mohamed El Bachir El Ibrahimi de Bordj Bou Arréridj</t>
  </si>
  <si>
    <t>Université Mohamed Essedik Ben Yahia de Jijel</t>
  </si>
  <si>
    <t>Université Mohamed Khider de Biskra</t>
  </si>
  <si>
    <t>Université Mohamed Lakhdar Ben Amara dit Hamma Lakhdar El Oued</t>
  </si>
  <si>
    <t>Université Mouloud Maameri de Tizi Ouzou</t>
  </si>
  <si>
    <t>Université Mustapha Stambouli de Mascara</t>
  </si>
  <si>
    <t>Université Omar Telidji de Laghouat</t>
  </si>
  <si>
    <t>Université Saad Dahlab de Blida 1</t>
  </si>
  <si>
    <t>Université Tahar Moulay de Saida</t>
  </si>
  <si>
    <t>Université Tahri Mohamed de Béchar</t>
  </si>
  <si>
    <t>Université Yahia Farès de Médéa</t>
  </si>
  <si>
    <t>Université Ziane Achour de Djelfa</t>
  </si>
  <si>
    <t>Intitulé de laboratoire</t>
  </si>
  <si>
    <t>Centre_Universitaire_Ain_Temouchent</t>
  </si>
  <si>
    <t>Hydrologie Appliquée Et Environnement</t>
  </si>
  <si>
    <t>Structures Intelligentes</t>
  </si>
  <si>
    <t>Chimie Appliquée</t>
  </si>
  <si>
    <t>Discours Communicatif Algérien Moderne : Littéraire, Religieux, Publicitaire, Informatif …Étude Et Analyse</t>
  </si>
  <si>
    <t>Marches, Emploi Législation Simulation Au Pays Maghrébine</t>
  </si>
  <si>
    <t>Centre_Universitaire_El_Bayadh</t>
  </si>
  <si>
    <t>Législations De Protection De Fonction Publique</t>
  </si>
  <si>
    <t>Centre_Universitaire_Mila</t>
  </si>
  <si>
    <t>Mathematiques Et Leurs Interactions</t>
  </si>
  <si>
    <t>Sciences Naturelles Et Matériaux</t>
  </si>
  <si>
    <t>Centre_Universitaire_Naama</t>
  </si>
  <si>
    <t>Crimes Transfrontaliers</t>
  </si>
  <si>
    <t>L'étude du vocabulaire arabe classique des dialectes de l'ouest algérien</t>
  </si>
  <si>
    <t>Centre_Universitaire_Relizane</t>
  </si>
  <si>
    <t>Environnement, Les Substances Naturelles Végétales Et Technologie Des Aliments</t>
  </si>
  <si>
    <t>Génie Industrielle Et Développement Durable.</t>
  </si>
  <si>
    <t>Gestion Des Marches Financiers Par L’Application Des Mathématiques Et L’Informatique</t>
  </si>
  <si>
    <t>Etudes Sociales, Psychologiques Et Anthropologiques</t>
  </si>
  <si>
    <t>Langue Et Communication</t>
  </si>
  <si>
    <t>Centre_Universitaire_Tipaza</t>
  </si>
  <si>
    <t>Economie Et Développement</t>
  </si>
  <si>
    <t>Etudes En Culture, Personnalité Et Développement</t>
  </si>
  <si>
    <t>Géographie Économique Et Les Échanges Internationaux</t>
  </si>
  <si>
    <t xml:space="preserve">des pratiques culturelles,enseignantes et d'apprentissage en algerie </t>
  </si>
  <si>
    <t>Institutions constitutionnelles    et le système politique</t>
  </si>
  <si>
    <t>Centre_Universitaire_Tissemssilt</t>
  </si>
  <si>
    <t>Mesure Et Évaluation Des Activités Sportives</t>
  </si>
  <si>
    <t xml:space="preserve">Etudes Critiques et Littéraires Modernes </t>
  </si>
  <si>
    <t>Ecole_des_Hautes_Etudes_Commerciales</t>
  </si>
  <si>
    <t>Management, Performance Et Innovation</t>
  </si>
  <si>
    <t>Marketing Et Technologies De L'Information Et De La Communication</t>
  </si>
  <si>
    <t>Ecole_National_des_Mines_Annaba</t>
  </si>
  <si>
    <t>Mines, Métallurgie Et Matériaux</t>
  </si>
  <si>
    <t>Ecole_Nationale_Polytechnique</t>
  </si>
  <si>
    <t>Commande Des Processus</t>
  </si>
  <si>
    <t>Dispositifs De Communication Et De Conversion Photovoltaïque</t>
  </si>
  <si>
    <t>Electrotechnique</t>
  </si>
  <si>
    <t>Génie Mécanique Et Développement</t>
  </si>
  <si>
    <t>Génie Sismique Et Dynamique Des Structures</t>
  </si>
  <si>
    <t>Sciences De L'Eau</t>
  </si>
  <si>
    <t>Sciences Et Génie Des Matériaux</t>
  </si>
  <si>
    <t>Sciences Et Techniques De L'Environnement</t>
  </si>
  <si>
    <t>Signal Et Communications</t>
  </si>
  <si>
    <t>Valorisation Des Énergies Fossiles</t>
  </si>
  <si>
    <t>Génie Minier</t>
  </si>
  <si>
    <t>Ecole_Nationale_polytechnique_ENSET_Oran</t>
  </si>
  <si>
    <t>Automatique Et Analyse Des Systèmes</t>
  </si>
  <si>
    <t>Caractérisation Et Simulation Des Composants Et Circuits Électroniques</t>
  </si>
  <si>
    <t>Technologie De L'Environnement</t>
  </si>
  <si>
    <t>Technologie En Fabrication Mécanique</t>
  </si>
  <si>
    <t>Matériaux</t>
  </si>
  <si>
    <t>Simulation, Commande, Analyse Et Maintenance Des Réseaux Eléctriques</t>
  </si>
  <si>
    <t>Innovation Des Systèmes Et Produits Industriels</t>
  </si>
  <si>
    <t>Micro Et De Nanophysique</t>
  </si>
  <si>
    <t>Biomécanique Appliquée Et Biomatériaux</t>
  </si>
  <si>
    <t>Ecole_Nationale_Supérieure_Agronomie</t>
  </si>
  <si>
    <t>Protection Des Végétaux En Milieux Agricoles Et Naturels</t>
  </si>
  <si>
    <t>Conservation, Gestion Et Amélioration Des Ecosystèmes Forestiers</t>
  </si>
  <si>
    <t>Maîtrise De L'Eau En Agriculture</t>
  </si>
  <si>
    <t>Mécanisation Agricole</t>
  </si>
  <si>
    <t>Phytopathologie Et Biologie Moléculaire</t>
  </si>
  <si>
    <t>Production Animale</t>
  </si>
  <si>
    <t>Production Végétale</t>
  </si>
  <si>
    <t>Ressources Génétiques Et Biotechnologies</t>
  </si>
  <si>
    <t>Technologie Alimentaire Et Nutrition Humaine</t>
  </si>
  <si>
    <t>Economie Agricole, Agroalimentaire Et Rurale Et De L'Environnement</t>
  </si>
  <si>
    <t>Amélioration Intégrative des Productions Végétales</t>
  </si>
  <si>
    <t>Ecole_nationale_supérieure_de_journalisme_et_des_sciences_de_information</t>
  </si>
  <si>
    <t>Médias Usages sociaux et communication</t>
  </si>
  <si>
    <t>Ecole_Nationale_Supérieure_des_Sciences_Commerciales_et_Finacieres_ESC</t>
  </si>
  <si>
    <t>Systèmes D'Informations Comptables. Etudes Pratiques En Sciences Commerciales Et Sciences De Gestion</t>
  </si>
  <si>
    <t>Réformes Économiques, Développement Et Stratégies D'Intégration En Économie Mondiale</t>
  </si>
  <si>
    <t>Management, Gouvernance, Innovation Et Performance Des Organisations</t>
  </si>
  <si>
    <t>Ecole_Nationale_Supérieure_des_Sciences_de_la_Mer_et_de_Aménagement_du_Littoral</t>
  </si>
  <si>
    <t>Conservation Et Valorisation Des Ressources Marines</t>
  </si>
  <si>
    <t>Ecosystèmes Marins Et Littoraux</t>
  </si>
  <si>
    <t>Ecole_Nationale_Supérieure_des_Travaux_Publics</t>
  </si>
  <si>
    <t>Travaux Publics, Ingénierie Du Transport Et Environnement</t>
  </si>
  <si>
    <t>Ecole_Nationale_Supérieure_en_Informatique</t>
  </si>
  <si>
    <t>Méthodes De Conception De Systèmes</t>
  </si>
  <si>
    <t>Communication Dans Les Systèmes Informatiques</t>
  </si>
  <si>
    <t>Ecole_Nationale_Supérieure_en_Sciences_et_Technologie_du_Sport</t>
  </si>
  <si>
    <t>Sciences Biologiques Appliquées Au Sport (Changement D’Intitulé Du Lr 2001 : Adaptations Et Performance Motrice)</t>
  </si>
  <si>
    <t>Sciences Sociales Appliquées Au Sport</t>
  </si>
  <si>
    <t>Technologie De L'Entrainement Sportif</t>
  </si>
  <si>
    <t>Ecole_Nationale_Supérieure_en_Statistique_et_en_Economie_Appliquée</t>
  </si>
  <si>
    <t>Economie Quantitative Appliquée Au Développement</t>
  </si>
  <si>
    <t>Intégration Régionale Et Union Européenne</t>
  </si>
  <si>
    <t>Modélisation De Phénomènes Stochastiques</t>
  </si>
  <si>
    <t>Statistique Appliquée</t>
  </si>
  <si>
    <t>Gouvernance, Économie Institutionnelle, Et Croissance Durable.</t>
  </si>
  <si>
    <t>Ecole_Nationale_Supérieure_Hydraulique</t>
  </si>
  <si>
    <t>Mobilisation Et Evaluation Des Ressources En Eau</t>
  </si>
  <si>
    <t>Génie De L'Eau Et De L'Environnement</t>
  </si>
  <si>
    <t>Ecole_Nationale_Supérieure_Informatique_Sidi_Bel_Abbes</t>
  </si>
  <si>
    <t>Informatique de Sidi Bel Abbes</t>
  </si>
  <si>
    <t>Ecole_Nationale_Vétérinaire</t>
  </si>
  <si>
    <t>Santé Et Production Animale</t>
  </si>
  <si>
    <t>Hygiène Alimentaire Et Système Assurance Qualité</t>
  </si>
  <si>
    <t>Gestion des Ressources Animales Locales</t>
  </si>
  <si>
    <t>Ecole_Normale_Superieure_de_Constantine</t>
  </si>
  <si>
    <t>Didactique Du Français</t>
  </si>
  <si>
    <t>Formation Des Sociétés Et Dynamique Des Territoires</t>
  </si>
  <si>
    <t>Mathématiques Appliquées et Didactique</t>
  </si>
  <si>
    <t>Ecole_Normale_Supérieure_de_Kouba</t>
  </si>
  <si>
    <t>Didactique Des Sciences (Biologie, Chimie, Mathématiques Et Physique)</t>
  </si>
  <si>
    <t>Equations Aux Dérivées Partielles Non Linéaires Et Histoire Des Mathématiques</t>
  </si>
  <si>
    <t>Produits Bioactifs Et Valorisation De La Biomasse</t>
  </si>
  <si>
    <t>Systèmes Intégrés À Base De Capteurs</t>
  </si>
  <si>
    <t>Biologie Et Physiologie Animale</t>
  </si>
  <si>
    <t>Physique Des Particules Et Physique Statistique</t>
  </si>
  <si>
    <t>Etude Et Développement Des Techniques De Traitement Et D'Épuration Des Eaux Et De Gestion Environnementale</t>
  </si>
  <si>
    <t>N-Corps Et Structure De La Matière</t>
  </si>
  <si>
    <t>Théorie Du Point Fixe Et Applications</t>
  </si>
  <si>
    <t>Biologie Des Systemes Microbiens</t>
  </si>
  <si>
    <t>Ecobiologie Animale</t>
  </si>
  <si>
    <t>Epistemologie Et Histoire Des Mathematiques</t>
  </si>
  <si>
    <t>Ethnobotanique Et Substance Naturelle</t>
  </si>
  <si>
    <t>Physique Mathématique Et Applications</t>
  </si>
  <si>
    <t>Ecole_Normale_Supérieure_de_Laghouat</t>
  </si>
  <si>
    <t>Sciences Chimiques Et Physiques Appliquées</t>
  </si>
  <si>
    <t>Ecole_Normale_Supérieure_des_Lettres_et_Sciences_Sociales_Bouzaréah</t>
  </si>
  <si>
    <t>Histoire, Civilisation Et Géographie Appliquées</t>
  </si>
  <si>
    <t>Science D’Apprentissage De La Langue Arabe</t>
  </si>
  <si>
    <t>Education Et Épistémologie</t>
  </si>
  <si>
    <t>Enseignement, Formation Et Didactique</t>
  </si>
  <si>
    <t>Linguistique Et Sociodidactique Du Plurilinguisme</t>
  </si>
  <si>
    <t xml:space="preserve">Des Etudes Historiques Contemporaines </t>
  </si>
  <si>
    <t>Architecture Et Environnement</t>
  </si>
  <si>
    <t>Ville, Urbanisme Et Développement Durable</t>
  </si>
  <si>
    <t>Ville, Architecture Et Patrimoine</t>
  </si>
  <si>
    <t>Ecole_Préparatoire_en_Sciences_Economiques_Commerciales_et_de_Gestion</t>
  </si>
  <si>
    <t>Economie Appliquée À L Entreprise</t>
  </si>
  <si>
    <t>Institut_de_Maritime_Bousmail</t>
  </si>
  <si>
    <t>Sécurité Dans Le Transport Maritime</t>
  </si>
  <si>
    <t>Institut_National_de_la_Poste_et_des_TIC</t>
  </si>
  <si>
    <t>Recherche En Tic</t>
  </si>
  <si>
    <t>Institut_National_des_Télécommunications_et_des_Technologies_de_Information_et_de_la_Communication_Oran</t>
  </si>
  <si>
    <t>Recherche Appliquée En Tic</t>
  </si>
  <si>
    <t>Institut_Pasteur_Algérie</t>
  </si>
  <si>
    <t>Immuno-Pathologie Et Immuno-Génétique</t>
  </si>
  <si>
    <t>Parasitologie</t>
  </si>
  <si>
    <t>Université_20_Août_1955_de_Skikda</t>
  </si>
  <si>
    <t>Génie Chimique Et Environnement De Skikda</t>
  </si>
  <si>
    <t>Physico-Chimie Des Surfaces Et Interfaces</t>
  </si>
  <si>
    <t>Automatique De Skikda</t>
  </si>
  <si>
    <t>Electronique De Skikda</t>
  </si>
  <si>
    <t>Economie, Finances Et Management</t>
  </si>
  <si>
    <t>Matériaux, Géotechnique, Habitat Et Urbanisme (L.M.G.H.U.)</t>
  </si>
  <si>
    <t>Electrotechnique De Skikda</t>
  </si>
  <si>
    <t>Recherches Et Études Sociales</t>
  </si>
  <si>
    <t>Génie Mécanique Et Matériaux</t>
  </si>
  <si>
    <t>Mathématiques Appliquées Et D’Histoire Et Didactique Des Mathématiques</t>
  </si>
  <si>
    <t>Optimisation De La Production Agricole En Zone Subhumide</t>
  </si>
  <si>
    <t>Informatique Et Communication</t>
  </si>
  <si>
    <t>Transport Maritime Et Ports En Algérie</t>
  </si>
  <si>
    <t>Le Patrimoine Littéraire Algérien Officiel Et Marginal</t>
  </si>
  <si>
    <t>Université_8_mai_1945_de_Guelma</t>
  </si>
  <si>
    <t>Génie Électrique</t>
  </si>
  <si>
    <t>Analyses Industrielles Et Génie Des Matériaux</t>
  </si>
  <si>
    <t>Automatique Et Informatique De Guelma</t>
  </si>
  <si>
    <t>Génie Civil Et Hydraulique</t>
  </si>
  <si>
    <t>Mécanique Et Structure</t>
  </si>
  <si>
    <t>Physique De Guelma</t>
  </si>
  <si>
    <t>Développement Endogène, Auto - Développement Et Bonne Gouvernance</t>
  </si>
  <si>
    <t>Biologie, Eau Et Environnement</t>
  </si>
  <si>
    <t>Histoire Des Recherches Et Études Maghrébines</t>
  </si>
  <si>
    <t>Mathématiques Appliqués Et De Modélisation</t>
  </si>
  <si>
    <t>Problèmes Inverses, Modélisation, Information Et Systèmes (Pi:Mis)</t>
  </si>
  <si>
    <t>Sciences Et Techniques De L'Information Et De La Communication</t>
  </si>
  <si>
    <t>Télécommunications</t>
  </si>
  <si>
    <t>Chimie Computationnelle Et Nanostructures</t>
  </si>
  <si>
    <t>Chimie Physique</t>
  </si>
  <si>
    <t>Conservation Des Zones Humides</t>
  </si>
  <si>
    <t>Etudes Juridiques Environnementales</t>
  </si>
  <si>
    <t>Etudes Linguistiques Et Litturatures</t>
  </si>
  <si>
    <t>Physique Des Matériaux</t>
  </si>
  <si>
    <t>Contrôle Avancé</t>
  </si>
  <si>
    <t>Mécanique Appliquèe Des Nouveau Matèriaux</t>
  </si>
  <si>
    <t>Silicates, Polymères Et Des Nano Composites</t>
  </si>
  <si>
    <t>Université_Abdelhamid_Ibn_Badis_de_Mostaganem</t>
  </si>
  <si>
    <t>Electromagnétisme Et Optique Guidée</t>
  </si>
  <si>
    <t>Matériaux Et Procédés De Construction</t>
  </si>
  <si>
    <t>Microbiologie Et Biologie Végétale</t>
  </si>
  <si>
    <t>Optimisation Des Programmes D'Activité Sportive : Enseignement Et Entraînement</t>
  </si>
  <si>
    <t>Sciences Et Techniques De L'Environnement Et De La Valorisation</t>
  </si>
  <si>
    <t>Sciences Et Techniques De Production Animale</t>
  </si>
  <si>
    <t>Biodiversité Et Conservation Des Eaux Et Des Sols</t>
  </si>
  <si>
    <t>Dynamique Macro-Économique Et Changements Structurels</t>
  </si>
  <si>
    <t>Mathématiques Pures Et Appliquées</t>
  </si>
  <si>
    <t>Physiologie Animale Appliquée</t>
  </si>
  <si>
    <t>Protection Des Végétaux</t>
  </si>
  <si>
    <t>Signaux Et Systèmes</t>
  </si>
  <si>
    <t>Technologie Alimentaire Et Nutrition</t>
  </si>
  <si>
    <t>Valorisation Des Matériaux</t>
  </si>
  <si>
    <t>Structure, Élaboration Et Applications Des Matériaux Moléculaires</t>
  </si>
  <si>
    <t>Modélisation Numérique Et Expérimentale Des Phénomènes Mécaniques</t>
  </si>
  <si>
    <t>Analyse Des Données Quantitatives Et Qualitatives Des Comportements Psychologiques Et Sociaux</t>
  </si>
  <si>
    <t>Construction, Transport Et Protection De L'Environnement (Lr/Ctpe)</t>
  </si>
  <si>
    <t>Elaboration Et Caractérisation Physico Mécanique Et Métallurgique Des Matériaux</t>
  </si>
  <si>
    <t>Micro-Organismes Bénéfiques, Des Aliments Fonctionnels Et De La Santé</t>
  </si>
  <si>
    <t>Politique Industrielle Et Developpement Des Echanges Exterieurs (Poidex)</t>
  </si>
  <si>
    <t>Dialogue Des Civilisations Et La Diversité Culturelle Et Philosophie De La Paix</t>
  </si>
  <si>
    <t>Didactique Des Projets De Formation Et Conception De Curricula</t>
  </si>
  <si>
    <t>Droit Foncier Et Environnement</t>
  </si>
  <si>
    <t>Droit International Du Développement Durable</t>
  </si>
  <si>
    <t>Etudes Linguistiques Et Littéraires En Algérie, De La Période Turque À La Fin Du Xxe Siècle</t>
  </si>
  <si>
    <t>Philosophie Et Sciences Humaines : Approches Cognitives Et Méthodologiques</t>
  </si>
  <si>
    <t>Sciences Appliquées Au Mouvement Humain</t>
  </si>
  <si>
    <t>Unité De Recherche: Lithiases Urinaires Et Biliaires</t>
  </si>
  <si>
    <t>Environnement Linguistique Et Usages De La Langue Francaise En Algerie:Une Observation Quantitative</t>
  </si>
  <si>
    <t>Esthétiques Visuelles Dans Les Pratique Artistiques Algerériennes</t>
  </si>
  <si>
    <t>Etudes En Communication, Information Et Analyse De Discours</t>
  </si>
  <si>
    <t>Nèo-Khaldounisme,Institutions Sociales Et Pouvoir</t>
  </si>
  <si>
    <t>Pharmacognosie &amp; Api- Phytothérapie</t>
  </si>
  <si>
    <t>Téchnologie Et Proprietés Du Solide</t>
  </si>
  <si>
    <t>Dimensions Sociopragmatique et Pragmalinguistique dans les Manuels Scolaires de Langues Etrangeres en Algérie</t>
  </si>
  <si>
    <t>Droit Constitutionnel et la Bonne Gouvernance</t>
  </si>
  <si>
    <t>Droit de l'Homme et Liberties Publiques</t>
  </si>
  <si>
    <t>Droit de Travail et l’Emploi</t>
  </si>
  <si>
    <t>Etudes du Genres, Langues et Diversités Sociolinguistiques</t>
  </si>
  <si>
    <t>Le Sacré, Expressions et Représentations</t>
  </si>
  <si>
    <t>Protection, Valorisation des Ressources Marines Littorales et Systématique Moléculaire</t>
  </si>
  <si>
    <t>Université_Abderrahmane_Mira_de_Béjaia</t>
  </si>
  <si>
    <t>Biomathématique, Biophysique, Biochimie Et Scientométrie</t>
  </si>
  <si>
    <t>Ecologie Et Environnement</t>
  </si>
  <si>
    <t>Génie De L'Environnement</t>
  </si>
  <si>
    <t>Matériaux Organiques</t>
  </si>
  <si>
    <t>Microbiologie Appliquée</t>
  </si>
  <si>
    <t>Technologie Industrielle Et De L'Information</t>
  </si>
  <si>
    <t>Technologies Des Matériaux Et De Génie Des Procédés</t>
  </si>
  <si>
    <t>Mathématiques Appliquées</t>
  </si>
  <si>
    <t>Physique Théorique</t>
  </si>
  <si>
    <t>Hydraulique Appliquée Et Environnement</t>
  </si>
  <si>
    <t>Biochimie Appliquée</t>
  </si>
  <si>
    <t>Formation En Langues Appliquées Et Ingénierie Des Langues En Milieu Multilingue</t>
  </si>
  <si>
    <t>Ecosystèmes Marins Et Aquacoles (Lab. Associé avec MPRH)</t>
  </si>
  <si>
    <t>Biotechnologies Végétales Et Ethnobotanique</t>
  </si>
  <si>
    <t>Ecologie Microbienne</t>
  </si>
  <si>
    <t>Maitrise Des Energies Renouvelables</t>
  </si>
  <si>
    <t>Zoologie Appliquée Et D’Ecophysiologie Animale</t>
  </si>
  <si>
    <t>Electrochimie, Corrosion Et De Valorisation Énergétique</t>
  </si>
  <si>
    <t>Génie Biologique Des Cancers</t>
  </si>
  <si>
    <t>Génie De La Construction Et Architecture</t>
  </si>
  <si>
    <t>Informatique Médicale</t>
  </si>
  <si>
    <t>Interdisciplinaire Santé Et Population</t>
  </si>
  <si>
    <t>Matériaux Polymères Avancés</t>
  </si>
  <si>
    <t>Mécanique, Matériaux Et Énergétique</t>
  </si>
  <si>
    <t>Physico-Chimie Des Matériaux Et Catalyse</t>
  </si>
  <si>
    <t>Procédés Membranaires Et Des Techniques De Séparation Et De Récupération</t>
  </si>
  <si>
    <t>Unité De Recherche: Modélisation Et Optimisation Des Systèmes (Remplace Le Lr 2000 "Modélisation Et Optimisation Des Systèmes")</t>
  </si>
  <si>
    <t>Effectivité de la Norme Juridique</t>
  </si>
  <si>
    <t>Les Langues étrangéres de Spécialité en Milieux Socioprofessionnels:préparation à la professionnalisation</t>
  </si>
  <si>
    <t>management et techniques quantitatives</t>
  </si>
  <si>
    <t>Université_Abou_Elkacem_Saad_Allah_Alger_2</t>
  </si>
  <si>
    <t>Changement Social</t>
  </si>
  <si>
    <t>Education-Formation-Orientation-Travail</t>
  </si>
  <si>
    <t>Traduction Et Terminologie</t>
  </si>
  <si>
    <t>Etudes Et Recherche En Acoustique</t>
  </si>
  <si>
    <t>Linguistique Et Didactique Des Langues</t>
  </si>
  <si>
    <t>Manuscrits</t>
  </si>
  <si>
    <t>Prévention Et Ergonomie</t>
  </si>
  <si>
    <t>Atlas De La Culture Populaire Algérienne</t>
  </si>
  <si>
    <t>Discours Soufi Dans La Littérature Et La Langue</t>
  </si>
  <si>
    <t>Evolution De La Civilisation Du Maghreb Central Algérie Jusqu’À La Fin De La Période Otomane</t>
  </si>
  <si>
    <t>Psychologie Et Sciences De L’Éducation</t>
  </si>
  <si>
    <t>Vérification Des Manuscrits Et Étude Du Patrimoine Littéraire Et Linguistique</t>
  </si>
  <si>
    <t>Anthropologie Psychanalitique Et De Psychopatologie</t>
  </si>
  <si>
    <t>Unité Et Etudes Maghrébines À Travers L'Histoire</t>
  </si>
  <si>
    <t>Etudes Philosophiques Et Axiologiques</t>
  </si>
  <si>
    <t>Passé Colonial Français Au Miroir Du Temps Présent: Algérie, Moyen Orient, Méditerranée</t>
  </si>
  <si>
    <t>Psychométrie &amp; Counseling</t>
  </si>
  <si>
    <t>Problématique De La Recherche Scientifique(L'Élaboration De La Société Arabe Contemporaine ,L'Lagérie Comme Modèle )</t>
  </si>
  <si>
    <t>Archéologie Patrimoine Et Archéométrie</t>
  </si>
  <si>
    <t>Esthétique Des Arts Et Philosophie Contemporaine</t>
  </si>
  <si>
    <t>Etudes Africaines</t>
  </si>
  <si>
    <t>Famille, Développement , Prévention De La Délinquance Et Criminologie</t>
  </si>
  <si>
    <t>Problèmes De La Civilisation Et Histoire En Algérie</t>
  </si>
  <si>
    <t>Psychologie Clinique Et Metrique</t>
  </si>
  <si>
    <t>Réforme De L’Enseignement Supérieur Algérien: Enseignement, Savoir Et Société</t>
  </si>
  <si>
    <t>Religion Et Société</t>
  </si>
  <si>
    <t>Socio Anthropologie Du Développement Des Territoires</t>
  </si>
  <si>
    <t>Sociologie Des Organisations Et De Management</t>
  </si>
  <si>
    <t>Unité De Recherche: Neurosciences Cognitives - Orthophonie - Phoniatrie (Remplace Le Lr 2000 " Sciences Du Langage-Neurosciences Cognitives-Communication Slancom")</t>
  </si>
  <si>
    <t>ترجمة الوتائق التاريخية</t>
  </si>
  <si>
    <t>Interdisciplinaire de Recherche : Analyse du Discours, Didactique des langues et interculturalité</t>
  </si>
  <si>
    <t>linguistique appliquée et enseignement des langues</t>
  </si>
  <si>
    <t xml:space="preserve">Psychologie de la santé, prévention et qualité de vie.  </t>
  </si>
  <si>
    <t>psychologie sociale et les fléaux sociaux</t>
  </si>
  <si>
    <t>Université_Aboubeker_Belkaid_de_Tlemcen</t>
  </si>
  <si>
    <t>Analyses Statistiques En Sciences Humaines Et Réalisation D’Un Dictionnaire Unifiant Basé Sur Des Critères Scientifiques</t>
  </si>
  <si>
    <t>Automatique</t>
  </si>
  <si>
    <t>Catalyse Et Synthèse En Chimie Organique</t>
  </si>
  <si>
    <t>Chimie Organique, Substances Naturelles Et Analyses</t>
  </si>
  <si>
    <t>Droit Privé Fondamental</t>
  </si>
  <si>
    <t>Eau Et Ouvrages Dans Leur Environnement</t>
  </si>
  <si>
    <t>Ecologie Et Gestion Des Écosystèmes Naturels</t>
  </si>
  <si>
    <t>Etudes Civilisationnelles Et Intellectuelles</t>
  </si>
  <si>
    <t>Etudes Critiques Littéraires Et Leur Information Dans Le Maghreb Arabe Depuis Leur Institution Jusqu'À La Fin Du 20 Éme Siècle</t>
  </si>
  <si>
    <t>Evaluation De L’Enseignement De La Langue Arabe Au Fondamental Et Au Lycée Sur La Base De L’Étude Du Cadre D’Enseignement Et Des Moyens D’Apprentissage</t>
  </si>
  <si>
    <t>Génie Biomédical</t>
  </si>
  <si>
    <t>Macromoléculaires</t>
  </si>
  <si>
    <t>Produits Naturels « Laprona »</t>
  </si>
  <si>
    <t>Systèmes Dynamiques Et Applications</t>
  </si>
  <si>
    <t>Tradition Et Formes D'Expression Populaire En Algérie</t>
  </si>
  <si>
    <t>Traitement Automatique De La Langue Arabe</t>
  </si>
  <si>
    <t>Valorisation Des Actions De L'Homme Pour La Protection De L'Environnement Et Application En Santé Publique</t>
  </si>
  <si>
    <t>Anthropologie Des Religions Et Leur Comparaison : Étude Socio Anthropologique</t>
  </si>
  <si>
    <t>Antibiotiques, Antifongiques, Physico-Chimie, Synthèse Et Activité Biologique</t>
  </si>
  <si>
    <t>Arabisation Terminologique En Sciences Humaines Et Sociales</t>
  </si>
  <si>
    <t>Evaluation De La Politique De Développement En Algérie</t>
  </si>
  <si>
    <t>Management Des Entreprises Et Du Capital Social</t>
  </si>
  <si>
    <t>Promotion Des Ressources Hydriques, Minières Pédologiques: Législation De L'Environnement Et Des Choix Technologiques</t>
  </si>
  <si>
    <t>Références Philosophiques Et Artistiques De La Pensée Littéraire Et Critique En Algérie – Des Conquêtes Au Colonialisme Français</t>
  </si>
  <si>
    <t>Risque Cardio-Vasculaire (Endocard)</t>
  </si>
  <si>
    <t>Spectrochimie Et Pharmacologie Structurale</t>
  </si>
  <si>
    <t>Cancerlab</t>
  </si>
  <si>
    <t>Gestion Conservatoire De L'Eau Et Du Sol Et Des Forets Et Développement Durable Des Zones Montagneuses De La Région De Tlemcen</t>
  </si>
  <si>
    <t>Unité De Recherche: Matériaux Et Énergies Renouvelables (En Remplacement Du Lr Matériaux Et Energies Renouvelables Agréé En 2000)</t>
  </si>
  <si>
    <t>Toximed</t>
  </si>
  <si>
    <t>Chimie Inorganique Et Environnement</t>
  </si>
  <si>
    <t>Droit De L'Homme Et Liberté Fondamentale</t>
  </si>
  <si>
    <t>Systèmes Et Technologies De L`Information Et De La Communication</t>
  </si>
  <si>
    <t>Application Des Électrolytes Et De Poly Électrolytes Organiques</t>
  </si>
  <si>
    <t>Microbiologie Appliqué À L'Agroalimentaire, Au Biomédical Et À L'Nvironnement (Lamaabe)</t>
  </si>
  <si>
    <t>Chirurgie Expérimentale</t>
  </si>
  <si>
    <t>Evaluation Et Management De Risques</t>
  </si>
  <si>
    <t>Technologies De Séparation Et De Purification</t>
  </si>
  <si>
    <t>Biologie Moléculaire Appliquée Et D’Immunologie</t>
  </si>
  <si>
    <t>Dialogue Des Religions Et Des Civilisations Dans Le Bassin Méditerranéen</t>
  </si>
  <si>
    <t>Dynamique Des Langues Et Discours En Méditerranée</t>
  </si>
  <si>
    <t>Entreprise Industrielle Et Société En Algérie</t>
  </si>
  <si>
    <t>Ingénierie Des Systèmes Mécaniques Et Matériaux</t>
  </si>
  <si>
    <t>Monnaie Et Institutions Financières Dans Le Maghreb Arabe</t>
  </si>
  <si>
    <t>Patrimoine Archeologique Et Sa Valorisation</t>
  </si>
  <si>
    <t>Physiologie, Physiopathologie Et Biochimie De La Nutrition</t>
  </si>
  <si>
    <t>Productique De Tlemcen</t>
  </si>
  <si>
    <t>Recueil Et Authentification De La Poésie Populaire Algérienne De L'Époque Othomane Au 20Éme Siècle</t>
  </si>
  <si>
    <t>Statistiques Et Modélisations Aléatoires</t>
  </si>
  <si>
    <t>Substances Naturelles Et Bioactives Lasnabio</t>
  </si>
  <si>
    <t>Thermodynamique Appliquée Et Modélisation Moléculaire</t>
  </si>
  <si>
    <t>Chimie Analytique Et D’Electrochimie</t>
  </si>
  <si>
    <t>Droit Comparé</t>
  </si>
  <si>
    <t>Droit Maritime Et Transport</t>
  </si>
  <si>
    <t>Economie Informelle, Institutions Et Developpement</t>
  </si>
  <si>
    <t>Energétique Et Thermique Appliquée</t>
  </si>
  <si>
    <t>English For Specific Purposes Teaching Laboratory</t>
  </si>
  <si>
    <t>Etudes De Charia</t>
  </si>
  <si>
    <t>Etudes Littéraires Et Linguistiques Andalouses</t>
  </si>
  <si>
    <t>Groupe De Recherche En Economie Des Finances Publiques</t>
  </si>
  <si>
    <t>Management Des Hommes Et Des Organisations</t>
  </si>
  <si>
    <t>Modernisation De La Grammaire Arabe</t>
  </si>
  <si>
    <t>Population Et Développement Durable En Algérie</t>
  </si>
  <si>
    <t>Valorisation Des Ressources En Eau</t>
  </si>
  <si>
    <t>Analyse Non Linèaire Et Mathimatiques Appliquèes</t>
  </si>
  <si>
    <t>Gouvernance Publique Et Économie Sociale</t>
  </si>
  <si>
    <t>Mécanique Computationnelle</t>
  </si>
  <si>
    <t>Méditerranéen Des Etudes Juridiques</t>
  </si>
  <si>
    <t>Phénoménologie Et Ses Applications</t>
  </si>
  <si>
    <t>Diversité Des Langues, Expressions Littéraires Et Interactions Culturelles</t>
  </si>
  <si>
    <t>Foeign Language Policy In Algeria And Teacher Professionalism</t>
  </si>
  <si>
    <t>Recherche En Informatique</t>
  </si>
  <si>
    <t>Anthropologie Congnitive</t>
  </si>
  <si>
    <t xml:space="preserve">Arts et études culturelles </t>
  </si>
  <si>
    <t>Université_Ahmed_Ben_Bella_Es_Senia_Oran_1</t>
  </si>
  <si>
    <t>Biologie Buccale</t>
  </si>
  <si>
    <t>Biologie De Micro-Organismes Et Biotechnologie</t>
  </si>
  <si>
    <t>Chimie Des Matériaux</t>
  </si>
  <si>
    <t>Chimie Des Polymères</t>
  </si>
  <si>
    <t>Chimie Physique Macromoléculaire</t>
  </si>
  <si>
    <t>Didactique de la Traduction et Multi-Linguisme</t>
  </si>
  <si>
    <t>Etude Des Matériaux, Optoélectronique Et Polymères</t>
  </si>
  <si>
    <t>Histoire De L’Algérie</t>
  </si>
  <si>
    <t>Manuscrits De La Civilisation Islamique En Afrique Du Nord</t>
  </si>
  <si>
    <t>Nutrition Clinique Et Métabolique</t>
  </si>
  <si>
    <t>Pédagogie Et Développement En Didactique Des Sciences Médicales</t>
  </si>
  <si>
    <t>Physiologie De La Nutrition Et Sécurité Alimentaire</t>
  </si>
  <si>
    <t>Physique Des Couches Minces Et Matériaux Pour L'Électronique</t>
  </si>
  <si>
    <t>Réseau De Surveillance Environnementale</t>
  </si>
  <si>
    <t>Sources Et Biographies</t>
  </si>
  <si>
    <t>Surveillance Du Cancer</t>
  </si>
  <si>
    <t>Synthèse Organique Appliquée</t>
  </si>
  <si>
    <t>Technologie Et Biomatériaux Dentaires</t>
  </si>
  <si>
    <t>Biologie Du Développement Et De Différenciation</t>
  </si>
  <si>
    <t>Environnement, Épidémiologie Et Santé De L'Enfant</t>
  </si>
  <si>
    <t>Expérimentation D'Une Nouvelle Approche D'Évaluation Dans Les Services De La Santé</t>
  </si>
  <si>
    <t>Sciences De La Matière Condensée</t>
  </si>
  <si>
    <t>Discours Littéraire En Algérie</t>
  </si>
  <si>
    <t>Langue Arabe Et La Communication</t>
  </si>
  <si>
    <t>Sémiotique Et Analyse Du Discours</t>
  </si>
  <si>
    <t>Systèmes D'Information En Santé</t>
  </si>
  <si>
    <t>Santé Et Environnement</t>
  </si>
  <si>
    <t>Biotechnologies Des Rhizobia Et Amélioration Des Plantes</t>
  </si>
  <si>
    <t>Informatique D'Oran</t>
  </si>
  <si>
    <t>Informatique Et Technologies De L'Information</t>
  </si>
  <si>
    <t>Archivage Du Théâtre Algérien Et Elaboration D'Un Répertoire Et Dictionnaire Des Hommes De Théâtre En Algérie</t>
  </si>
  <si>
    <t>Biotoxicologie Expérimentale De Bio Dépollution Et De Pyttoremédiation</t>
  </si>
  <si>
    <t>Accidentologie Pédiatrique</t>
  </si>
  <si>
    <t>Aquaculture Et Bioremédiation</t>
  </si>
  <si>
    <t>Chimie Fine</t>
  </si>
  <si>
    <t>Géométrie Et Analyse</t>
  </si>
  <si>
    <t>Informatique Industrielle Et Réseaux</t>
  </si>
  <si>
    <t>Analyse Et Conception De Modèles Médiatiques En Histoire, Économie, Sociologie, Politique</t>
  </si>
  <si>
    <t>Analyse Mathematique Et Applications</t>
  </si>
  <si>
    <t>Communication De Masse Et La Sémiologie Des Systèmes Visuels</t>
  </si>
  <si>
    <t>Enseignement Et Recherche En Maladies Emergentes Et Ré Emergentes</t>
  </si>
  <si>
    <t>Image De La Révolution Algérienne Dans La Littérature Arabe Et Universelle</t>
  </si>
  <si>
    <t>Linguistique Et L’Analyse Du Discours</t>
  </si>
  <si>
    <t>Mathématiques Et Ses Applications</t>
  </si>
  <si>
    <t>Répertoire Et Archivage Des Films Révolutionnaires Dans Le Cinéma Algérien</t>
  </si>
  <si>
    <t>Vih / Sida Et Maladies Associées</t>
  </si>
  <si>
    <t>Architectures Parallèles,Embarquèes Et Calcul Intensif</t>
  </si>
  <si>
    <t>Développement Pharmaceutique</t>
  </si>
  <si>
    <t>Etudes Maghrébines, Les Élites Et La Construction De L’État National</t>
  </si>
  <si>
    <t>Génétique Microbienne</t>
  </si>
  <si>
    <t>La Sémantique Dans Les Niveaux Linguistique Dans Le Patrimoine Littéraire Algérien</t>
  </si>
  <si>
    <t>Les Systèmes D'Information Et Des Archives En Algérie. Mutations Technologiques, Pratiques Professionnelles Et Normes Internationales</t>
  </si>
  <si>
    <t>Odontologie Conservatrice Et Endodontie</t>
  </si>
  <si>
    <t>Prise En Charge De La Douleur Chronique À L’Ouest Algérien</t>
  </si>
  <si>
    <t>Surveillance Des Accidents Vasculaires Cérébraux</t>
  </si>
  <si>
    <t>Dialectes et Traitement de la Parole</t>
  </si>
  <si>
    <t>Études Des Sciences De L'Environnement Et Des Matériaux</t>
  </si>
  <si>
    <t>Mathématiques Fondamentales Et Appliquées D'Oran</t>
  </si>
  <si>
    <t>Surveillance Des Infections Liées Aux Soins À Oran</t>
  </si>
  <si>
    <t>Etudes Coraniques et Finalités</t>
  </si>
  <si>
    <t xml:space="preserve">Etudes Sur les Domaines d'Al Ijaz : Patrimoine Classique et Contemporain </t>
  </si>
  <si>
    <t xml:space="preserve">Génétique Médicale Appliquée à l'Ophtalmologie </t>
  </si>
  <si>
    <t>Littérature Populaire en Algérie -Collecte et Etude-</t>
  </si>
  <si>
    <t xml:space="preserve">Techniques Innovantes en Médecine  </t>
  </si>
  <si>
    <t xml:space="preserve">Traduction et typologie des textes  </t>
  </si>
  <si>
    <t>Université_Ahmed_Draya_Adrar</t>
  </si>
  <si>
    <t>Etudes Africaines Des Sciences Humaines Et Des Sciences Sociales</t>
  </si>
  <si>
    <t>Développement Durable Et Information</t>
  </si>
  <si>
    <t>Energie, Environnement Et Système D'Information</t>
  </si>
  <si>
    <t>Droit Et Société</t>
  </si>
  <si>
    <t>Integration Economique Algero-Africaine</t>
  </si>
  <si>
    <t>Manuscrits Informateur Algérien En Afrique.(Inventaire Et De Comptage, D'Indexation Et D'Enquête )</t>
  </si>
  <si>
    <t>EDUCATION  et  DEVELOPEMENT</t>
  </si>
  <si>
    <t>Université_Akli_Mohand_Oulhadj_de_Bouira</t>
  </si>
  <si>
    <t>Etude Théorique Et Pratique Approfondie À L'Lmd À L'Université Algérienne En Vue De Créer Des Pôles Universitaires Pour Un Développement Intégré</t>
  </si>
  <si>
    <t>Gestion Et Valorisation Des Ressources Naturelles Et Assurance Qualité</t>
  </si>
  <si>
    <t>Matériaux Et Développement Durable</t>
  </si>
  <si>
    <t>Procédés Pour Matériaux, Énergie, Eau Et Environnement</t>
  </si>
  <si>
    <t>Sciences Modernes Des Activités Physiques Et Sportives</t>
  </si>
  <si>
    <t>Education , Travail Et Orientation</t>
  </si>
  <si>
    <t>Etudes Littéraires, Linguistiques Et Didactiques Amazighes</t>
  </si>
  <si>
    <t>Informatique, Mathématique Et Physique Pour L'Agriculture Et Les Forets</t>
  </si>
  <si>
    <t>Questions De Littérature Maghrébine</t>
  </si>
  <si>
    <t>Etat et le Crime Organisé: Approches des Droits Juridiques Humains aux Démontions Sociaux Economiques, le Blanchiment d'Argent (étude de cas)</t>
  </si>
  <si>
    <t>les PME dans le développement Local,cas wilaya de Bouira</t>
  </si>
  <si>
    <t>les politiques de développement et les études prospectives</t>
  </si>
  <si>
    <t>Université_Alger_3</t>
  </si>
  <si>
    <t>Recherches Et Études Politiques</t>
  </si>
  <si>
    <t>Etudes En Relations Internationales</t>
  </si>
  <si>
    <t>Sciences Des Activités Physiques</t>
  </si>
  <si>
    <t>Etude Et Analyse Des Politiques Publiques En Algérie</t>
  </si>
  <si>
    <t>Langues, Communication Et Nouvelles Technologies</t>
  </si>
  <si>
    <t>Management Du Changement Dans L'Entreprise Algérienne</t>
  </si>
  <si>
    <t>Mondialisation Et Politique Économique</t>
  </si>
  <si>
    <t>Sciences Du Sport Et De L'Entrainement De Haut Niveau</t>
  </si>
  <si>
    <t>Sciences Et Pratiques Des Activités Physiques Sportives Et Artistiques</t>
  </si>
  <si>
    <t>Industries Traditionnelles</t>
  </si>
  <si>
    <t>Les Économies Et Le Recherche Pour Le Développement: (Politiques Et Stratégies )</t>
  </si>
  <si>
    <t>Usage Réception Produit Médiatique Et Culturel En Algérie</t>
  </si>
  <si>
    <t>Droits De L'Homme Dans Les Systèmes De Comparaison À La Lumière Des Changements Internationaux Actuels</t>
  </si>
  <si>
    <t>Science de la performance motrice et des interventions pédagogiques</t>
  </si>
  <si>
    <t>Université_Badji_Mokhtar_de_Annaba</t>
  </si>
  <si>
    <t>Biologie Animale Appliquée</t>
  </si>
  <si>
    <t>Biologie Végétale Et Environnement</t>
  </si>
  <si>
    <t>Biotechnologie Et Développement De La Santé</t>
  </si>
  <si>
    <t>Chimie Organique Appliquée</t>
  </si>
  <si>
    <t>Droit, Urbanisme Et Environnement</t>
  </si>
  <si>
    <t>Etude Des Surfaces Et Interfaces De La Matière</t>
  </si>
  <si>
    <t>Etude Et Recherche Sur Les États Condensés</t>
  </si>
  <si>
    <t>Génie Civil</t>
  </si>
  <si>
    <t>Informatique</t>
  </si>
  <si>
    <t>Interdisciplinaire Entreprenariat</t>
  </si>
  <si>
    <t>Linguistique Et Langue Arabe</t>
  </si>
  <si>
    <t>Littérature Générale Et Comparée</t>
  </si>
  <si>
    <t>Magnétisme Et Spectroscopie Des Solides</t>
  </si>
  <si>
    <t>Management Des Organisations</t>
  </si>
  <si>
    <t>Matériaux Avancés</t>
  </si>
  <si>
    <t>Métallurgie Et Génie Des Matériaux</t>
  </si>
  <si>
    <t>Physique Des Rayonnements</t>
  </si>
  <si>
    <t>Ressources Naturelles Et Aménagement</t>
  </si>
  <si>
    <t>Santé Bucco-Dentaire</t>
  </si>
  <si>
    <t>Semi-Conducteurs</t>
  </si>
  <si>
    <t>Traitement Des Eaux Et Valorisation Des Déchets Industriels</t>
  </si>
  <si>
    <t>Automatique Et Signaux</t>
  </si>
  <si>
    <t>Biochimie Et Microbiologie Appliquée</t>
  </si>
  <si>
    <t>Ecobiologie Des Milieux Marins Et Littoraux</t>
  </si>
  <si>
    <t>Mécanique Des Matériaux Et Maintenance Industrielle</t>
  </si>
  <si>
    <t>Synthèse Biocatalyse Organique</t>
  </si>
  <si>
    <t>Systèmes Electromécaniques</t>
  </si>
  <si>
    <t>Architecture Et Urbanisme</t>
  </si>
  <si>
    <t>Développement Et Les Grands Changements Dans La Société Cas : Annaba</t>
  </si>
  <si>
    <t>Ecophysiologie Animale</t>
  </si>
  <si>
    <t>Etudes Économiques</t>
  </si>
  <si>
    <t>Langues Étrangères, Civilisation Universelle, Communication Et Réalité Algérienne</t>
  </si>
  <si>
    <t>Toxicologie Cellulaire</t>
  </si>
  <si>
    <t>Violence, Éducation Et Criminalité Dans La Société</t>
  </si>
  <si>
    <t>Analyse Numérique, Optimisation Et Statistiques</t>
  </si>
  <si>
    <t>Bioressources Marines</t>
  </si>
  <si>
    <t>Ecologie Des Systèmes Terrestres Et Aquatiques</t>
  </si>
  <si>
    <t>Fonderie</t>
  </si>
  <si>
    <t>Sécurité Environnementale Et Alimentaire</t>
  </si>
  <si>
    <t>Mécanique Industrielle</t>
  </si>
  <si>
    <t>Métallurgie Physiqe Et Propriété Des Materiaux</t>
  </si>
  <si>
    <t>Géologie</t>
  </si>
  <si>
    <t>Chimie Des Matériaux Inorganiques</t>
  </si>
  <si>
    <t>Langues Et Textes</t>
  </si>
  <si>
    <t>Physique Des Lasers, De Spectroscopie Optique Et D'Optoelectronique</t>
  </si>
  <si>
    <t>Elaboration Et Analyse Des Matériaux</t>
  </si>
  <si>
    <t>Etudes Et Recherches En Instrumentation Et Communication</t>
  </si>
  <si>
    <t>Gestion Électronique Des Documents</t>
  </si>
  <si>
    <t>Amélioration Génétique Des Plantes</t>
  </si>
  <si>
    <t>Neuro-Endocrinologie</t>
  </si>
  <si>
    <t>Onco-Urologie Appliquée</t>
  </si>
  <si>
    <t>Physique Du Solide</t>
  </si>
  <si>
    <t>Poétique Et Analyse De Discours</t>
  </si>
  <si>
    <t>Etude Juridique Maghrébine</t>
  </si>
  <si>
    <t>Hydraulique Et Constructions Hydrauliques</t>
  </si>
  <si>
    <t>Finance Internationale Et Etude Sur La Gouvernance Et L'Emergence (Lfiege)</t>
  </si>
  <si>
    <t>Geodynamique Et Ressources Naturelles</t>
  </si>
  <si>
    <t>Innovation Et Analyse Economique Et Financiere</t>
  </si>
  <si>
    <t>Mathématiques, Dynamique &amp; Modélisation</t>
  </si>
  <si>
    <t>Réseaux Et Systèmes</t>
  </si>
  <si>
    <t>Analyses Biogéochimiques Et Écologiques Des Environnements Aquatiques</t>
  </si>
  <si>
    <t>Aquaculture Et Pathologies</t>
  </si>
  <si>
    <t>Biochimie Et Toxicologie Environnementale</t>
  </si>
  <si>
    <t>Biologie Moléculaire, Diagnostic Et Polymorphisme Des Antigènes</t>
  </si>
  <si>
    <t>Catalyse Asymétrique Éco-Compatible</t>
  </si>
  <si>
    <t>Développement Durable Et La Bonne Gouvernance Au Sud De La Méditerranée</t>
  </si>
  <si>
    <t>Electrotechnique D'Annaba</t>
  </si>
  <si>
    <t>Etudes Sociales Et Humaines Et Analyse Des Activités Physiques Et Sportives</t>
  </si>
  <si>
    <t>Genie Electromecanique</t>
  </si>
  <si>
    <t>Ingénierie Des Surfaces</t>
  </si>
  <si>
    <t>Matériaux , Géomatériaux Et Environnement</t>
  </si>
  <si>
    <t>Mise En Forme Des Matériaux Métalliques</t>
  </si>
  <si>
    <t>Modélisation Mathématique Et Simulation Numérique</t>
  </si>
  <si>
    <t>Probabilités Et Statistique</t>
  </si>
  <si>
    <t>Ressources En Eau Et Developpement Durable</t>
  </si>
  <si>
    <t>Risques Industriels / Cnd / Sureté De Fonctionnement</t>
  </si>
  <si>
    <t>Sols Et Developpement Durable</t>
  </si>
  <si>
    <t>Sols Et Hydraulique</t>
  </si>
  <si>
    <t>Synthèse Organique, Modélisation Et Optimisation Des Procédés Chimiques</t>
  </si>
  <si>
    <t>Systèmes Embarqués</t>
  </si>
  <si>
    <t>Technologies Avancées En Production Mécanique</t>
  </si>
  <si>
    <t>Traduction Et Didactique Des Langues (Tradil)</t>
  </si>
  <si>
    <t>Analyses Urbaines Et Environnementales</t>
  </si>
  <si>
    <t>Développement Et De Contrôle Des Préparations Pharmaceutiques Hospitalières</t>
  </si>
  <si>
    <t>Ingénierie Des Systèmes Complexes</t>
  </si>
  <si>
    <t>Intelligence Économique Et Développement Durable</t>
  </si>
  <si>
    <t>Interdisciplinaire De Pédagogie Et De Didactique</t>
  </si>
  <si>
    <t>Nanomatériaux- Corrosion Et Traitements De Surfaces</t>
  </si>
  <si>
    <t>Neuro-Urologie</t>
  </si>
  <si>
    <t>Ville, Patrimoine Architectural,Urbain Et Paysager</t>
  </si>
  <si>
    <t>Valorisation Des Ressources Minières Et Environnement</t>
  </si>
  <si>
    <t>Analyse du travail et I' etudes ergonomique</t>
  </si>
  <si>
    <t>Biosurveillance Environnementale</t>
  </si>
  <si>
    <t>Université_Batna_2</t>
  </si>
  <si>
    <t>Systèmes Propulsion - Induction Electromagnétiques</t>
  </si>
  <si>
    <t>Automatique Et Productique</t>
  </si>
  <si>
    <t>Electronique Avancée</t>
  </si>
  <si>
    <t>Electrotechnique De Batna</t>
  </si>
  <si>
    <t>Etudes Des Systèmes Énergétiques Industriels</t>
  </si>
  <si>
    <t>Productique</t>
  </si>
  <si>
    <t>Risques Naturels Et Aménagement Du Territoire</t>
  </si>
  <si>
    <t>Techniques Mathématiques En Vue D'Applications, Aspects Déterministes Et Stochastiques</t>
  </si>
  <si>
    <t>Hydraulique Appliquée</t>
  </si>
  <si>
    <t>Prévention Industrielle</t>
  </si>
  <si>
    <t>Biotechnologie Des Molécules Bioactives Et De La Physiopathologie Cellulaire</t>
  </si>
  <si>
    <t>Dimension Interculturelle Dans L'Enseignement Du Français Langue Etrangère</t>
  </si>
  <si>
    <t>Hépatites Virales</t>
  </si>
  <si>
    <t>Mécanique Des Structures Et Matériaux</t>
  </si>
  <si>
    <t>Applications Des Mathématiques À L’Informatique Et À L’Électronique</t>
  </si>
  <si>
    <t>Equations Aux Dérivées Partielles Et Applications</t>
  </si>
  <si>
    <t>Gestion Des Risques Liés Aux Infections Associées Aux Soins</t>
  </si>
  <si>
    <t>Sciences Technologiques Des Activités Sportives Educatives</t>
  </si>
  <si>
    <t>Strategies D'Enseignement De La Literatture: Une Notion En Mouvement</t>
  </si>
  <si>
    <t>Systèmes De Traction Électriques – Batna</t>
  </si>
  <si>
    <t>Systèmes Et Technologies De L’Information Et De La Communication</t>
  </si>
  <si>
    <t>Automatique Avancée Et D'Analyse Des Systèmes</t>
  </si>
  <si>
    <t>E- Learning And The Teaching Of Language And Culture. </t>
  </si>
  <si>
    <t>Innovation En Construction Éco-Conception Et Génie Sismique</t>
  </si>
  <si>
    <t>Mobilisation Et Gestion Des Ressources En Eau</t>
  </si>
  <si>
    <t>Physio-Toxicologie, Pathologie Cellulaires Et Moléculaires-Biomolécules</t>
  </si>
  <si>
    <t>Université_Benyoucef_Benkhedda_Alger</t>
  </si>
  <si>
    <t>Chariaa</t>
  </si>
  <si>
    <t>Biochimie Génétique</t>
  </si>
  <si>
    <t>Chirurgie D'Exerece Hépatique Majeure</t>
  </si>
  <si>
    <t>Etude Du Polymorphisme Génétique</t>
  </si>
  <si>
    <t>Hélicobacters</t>
  </si>
  <si>
    <t>Laboratoire Algérien De Recherche Sur L'Hélicobacter</t>
  </si>
  <si>
    <t>Propriété Intellectuelle</t>
  </si>
  <si>
    <t>Oncologie Moléculaire Fondamentale Et Appliquée</t>
  </si>
  <si>
    <t>Maladies Inflammatoires Cryptogénetiques</t>
  </si>
  <si>
    <t>Biochimie Et Génétique Moléculaire</t>
  </si>
  <si>
    <t>Immunologie Plaquettaire</t>
  </si>
  <si>
    <t>Maladies Respiratoires Non Transmissibles</t>
  </si>
  <si>
    <t>Neuro-Sciences</t>
  </si>
  <si>
    <t>Biogenotoxicologie Et Santé Au Travail</t>
  </si>
  <si>
    <t>Doctrine Malitike Dans Le Monde Islamique, Son Histoire, Ses Savants , Effets Et Perspectives</t>
  </si>
  <si>
    <t>Endocrinologie Et Métabolisme</t>
  </si>
  <si>
    <t>Méthodes De Recherche En Sciences Islamiques , Leur Finalité Et Style D'Evaluation</t>
  </si>
  <si>
    <t>Questions Contemporaines: Dimensions Religieuses, Juridiques Et Intellectuelles</t>
  </si>
  <si>
    <t>Surveillance De La Tuberculose</t>
  </si>
  <si>
    <t>Cardio Oncologie Collaborative Research Group</t>
  </si>
  <si>
    <t>Diabetes And Pregnancy Collaborative Research Group</t>
  </si>
  <si>
    <t>Biopathologie Et Cancer</t>
  </si>
  <si>
    <t>Risque Cardiovasculaire En Néphrologie Et Transplantation</t>
  </si>
  <si>
    <t>Sénologie Interventionnelle Guidée Par Imagerie Médicale Dans Le Diagnostic Précoce Et Le Traitement Du Cancer Du Sein</t>
  </si>
  <si>
    <t>Simulation En Anesthesie Reanimation Et Médecine D’Urgence</t>
  </si>
  <si>
    <t>Sciences Criminelles</t>
  </si>
  <si>
    <t>Université_Chadli_Bendjedid_El_Tarf</t>
  </si>
  <si>
    <t>Santé Animale, Productions Agricoles, Environnement Et Sécurité Alimentaire</t>
  </si>
  <si>
    <t>Biodiversité Et La Pollution Des Écosystèmes</t>
  </si>
  <si>
    <t>Productions Animales, Biotechnologie Et Santé</t>
  </si>
  <si>
    <t>Agriculture Et Fonctionnement Des Écosystèmes</t>
  </si>
  <si>
    <t>Ecologie Fonctionnelle Et Évolutive </t>
  </si>
  <si>
    <t>Epidèmio-Surveillance, Santé, Production Et Reproduction Expérimentation Et Thérapie Cellulaire Des Animaux</t>
  </si>
  <si>
    <t>Physico-Chimie Des Materiaux</t>
  </si>
  <si>
    <t>Patrimoine et études linguistiques</t>
  </si>
  <si>
    <t>Université_de_Abdelhamid_Mehri_de_Constantine_2</t>
  </si>
  <si>
    <t>Etudes Historiques Et Philosophiques</t>
  </si>
  <si>
    <t>Grand Maghreb : Economie Et Société</t>
  </si>
  <si>
    <t>Informatique Repartie</t>
  </si>
  <si>
    <t>Pratiques Psychologiques Et Educatives</t>
  </si>
  <si>
    <t>Analyse Des Processus Sociaux Et Institutionnels</t>
  </si>
  <si>
    <t>Nouvelle Technologie De L'Information Et Le Développement National</t>
  </si>
  <si>
    <t>Sciences Sociales Et Problème De Société</t>
  </si>
  <si>
    <t>Economie Et Management</t>
  </si>
  <si>
    <t>Homme Et La Ville</t>
  </si>
  <si>
    <t>Violence Et Education À La Citoyenneté</t>
  </si>
  <si>
    <t>Etude Et De Recherche Socio-Historique Sur Les Mouvements Migratoires</t>
  </si>
  <si>
    <t>Etudes Et Recherche Sur Civilisation Du Maghreb Islamique</t>
  </si>
  <si>
    <t>Formation En Psychopathologie Et Psychothérapie</t>
  </si>
  <si>
    <t>Psychopathologie : Violence Corporelle &amp; Traumatisme Psychique</t>
  </si>
  <si>
    <t>Etude Et Recherche Sur L'Information Et La Documentation Scientifique Et Technologique</t>
  </si>
  <si>
    <t>Vers Une Société Algérienne D'Information : Fondement, Objectif Et Reconstitution</t>
  </si>
  <si>
    <t>Modélisation Et Implémentation Des Systèmes Complexes</t>
  </si>
  <si>
    <t>Sociologie Économique Et Des Mouvements Sociaux</t>
  </si>
  <si>
    <t>Philosophie Des Sciences Humaines</t>
  </si>
  <si>
    <t>Histoire, Patrimoine Et Société</t>
  </si>
  <si>
    <t>Psychologie Du Travail &amp; Management Des Organisations</t>
  </si>
  <si>
    <t>Etudes Et Recherches En Marketing</t>
  </si>
  <si>
    <t>Education, Formation et Développement</t>
  </si>
  <si>
    <t>Expertise et d’Analyse de la Performance Sportive</t>
  </si>
  <si>
    <t>Psychologie de l’Adolescent</t>
  </si>
  <si>
    <t>Université_de_Constantine_3</t>
  </si>
  <si>
    <t>Alimentation, Nutrition Et Santé</t>
  </si>
  <si>
    <t>Biologie Et Génétique Moléculaire</t>
  </si>
  <si>
    <t>Diabète Sucré</t>
  </si>
  <si>
    <t>Sociologie De La Communication Recherche Et Traduction</t>
  </si>
  <si>
    <t>Technique De L'Évaluation Médicale</t>
  </si>
  <si>
    <t>Ingénierie Des Procédés De L'Environnement</t>
  </si>
  <si>
    <t>Ville Et Patrimoine</t>
  </si>
  <si>
    <t>Urbanisme Et Environnement</t>
  </si>
  <si>
    <t>Architecture Bioclimatique Et Environnement</t>
  </si>
  <si>
    <t>Maladies Métaboliques Études Cliniques Biologiques, Fonctionnelles Et Génétiques</t>
  </si>
  <si>
    <t>Villes Et Santé</t>
  </si>
  <si>
    <t>Architecture De L'Urbanisme : Espace Technique Et Société</t>
  </si>
  <si>
    <t>Energie Et Environnement</t>
  </si>
  <si>
    <t>Evaluation De La Perfeormance Architecturale Et Durabilité Environnementale</t>
  </si>
  <si>
    <t>Médecine Préventive Des Affections Chroniques</t>
  </si>
  <si>
    <t>Risques Professionnels Et Santé</t>
  </si>
  <si>
    <t>Architecture, Ville, Métiers Et Formation</t>
  </si>
  <si>
    <t>Université_de_Ghardaïa</t>
  </si>
  <si>
    <t>Interdisciplinaire, Tourisme, Territoires, Sociétés</t>
  </si>
  <si>
    <t>Histoire Et Civilisation Musulmane</t>
  </si>
  <si>
    <t>Mathématiques Et Sciences Appliquées</t>
  </si>
  <si>
    <t>Développement managerial pour promouvoir les entreprises économiques dans la wilaya de Ghardaia.</t>
  </si>
  <si>
    <t>Patrimoine Culturel, Linguistique et Littérature dans les Régions du Sud Algérien</t>
  </si>
  <si>
    <t>Université_de_Khenchela</t>
  </si>
  <si>
    <t>Structures, Propriétés Et Interactions Interatomiques</t>
  </si>
  <si>
    <t>Analyse Du Discours Et Traduction</t>
  </si>
  <si>
    <t>Incubateurs D'Entreprises Et Développements Local</t>
  </si>
  <si>
    <t>Violence, Communication, Phénomène Religieux Et Impact Socio-Économique</t>
  </si>
  <si>
    <t>Capteurs, Instrumentations Et Procédés</t>
  </si>
  <si>
    <t>Ingénierie Des Connaissances Et Sécurité Informatique (Icosi)</t>
  </si>
  <si>
    <t>Juridiques Politiques Et Charia</t>
  </si>
  <si>
    <t>L’Interprétation Et Les Études Culturelles Comparées</t>
  </si>
  <si>
    <t>Ingénierie et Sciences  des Matériaux  Avancés</t>
  </si>
  <si>
    <t>Centre_Universitaire_de_Tamanrasset</t>
  </si>
  <si>
    <t>Héritage Scientifique Et Culturel De La Région De Tamanrasset</t>
  </si>
  <si>
    <t>Sciences Et Environnement : Bioressources, Gèochimie- Physique, Législation Et Dèveloppement Socio-Économique</t>
  </si>
  <si>
    <t>Université_des_Sciences_et_de_la_Technologie_Houari_Boumediène_USTHB</t>
  </si>
  <si>
    <t>Algèbre Et Théorie Des Nombres</t>
  </si>
  <si>
    <t>Analyse Mathématique Et Numérique Des Équations Aux Dérivées Partielles</t>
  </si>
  <si>
    <t>Analyse Organique Fonctionnelle</t>
  </si>
  <si>
    <t>Bâti Dans L'Environnement</t>
  </si>
  <si>
    <t>Biologie Cellulaire Et Moléculaire</t>
  </si>
  <si>
    <t>Biologie Et Physiologie Des Organismes</t>
  </si>
  <si>
    <t>Chimie Du Gaz Naturel</t>
  </si>
  <si>
    <t>Chromatographie</t>
  </si>
  <si>
    <t>Communication Parlée Et Traitement Des Signaux</t>
  </si>
  <si>
    <t>Cristallographie - Thermodynamique</t>
  </si>
  <si>
    <t>Electrochimie - Corrosion, Métallurgie Et Chimie Minérale</t>
  </si>
  <si>
    <t>Electronique Quantique</t>
  </si>
  <si>
    <t>Environnement Géotechnique Et Hydraulique</t>
  </si>
  <si>
    <t>Etude Physico-Chimique Des Matériaux Et Application À L'Environnement</t>
  </si>
  <si>
    <t>Génie De La Réaction</t>
  </si>
  <si>
    <t>Géodynamique Des Bassins Sédimentaires Et Des Orogènes</t>
  </si>
  <si>
    <t>Géodynamique, Géologie De L'Ingénieur Et Planétologie</t>
  </si>
  <si>
    <t>Géophysique</t>
  </si>
  <si>
    <t>Hydrométallurgie Et Chimie Inorganique Moléculaire</t>
  </si>
  <si>
    <t>Instrumentation</t>
  </si>
  <si>
    <t>Intelligence Artificielle</t>
  </si>
  <si>
    <t>Mécanique Des Fluides Théorique Et Appliquée</t>
  </si>
  <si>
    <t>Modélisation Stochastique Et Traitement Des Données</t>
  </si>
  <si>
    <t>Phénomènes De Transfert</t>
  </si>
  <si>
    <t>Sciences Des Matériaux</t>
  </si>
  <si>
    <t>Sciences Du Génie Des Procédés Industriels</t>
  </si>
  <si>
    <t>Sciences Nucléaires Et Interaction - Rayonnement - Matière</t>
  </si>
  <si>
    <t>Stockage Et Valorisation Des Énergies Renouvelables</t>
  </si>
  <si>
    <t>Systèmes Dynamiques</t>
  </si>
  <si>
    <t>Systèmes Informatiques</t>
  </si>
  <si>
    <t>Traitement D'Images Et Rayonnement</t>
  </si>
  <si>
    <t>Transports Polyphasiques Et Milieux Poreux</t>
  </si>
  <si>
    <t>Zones Arides</t>
  </si>
  <si>
    <t>Mécanique Avancée</t>
  </si>
  <si>
    <t>Métallogénie Et Magmatisme De L'Algérie</t>
  </si>
  <si>
    <t>Matériaux Polymères</t>
  </si>
  <si>
    <t>Physico-Chimie Théorique Et Chimie Informatique</t>
  </si>
  <si>
    <t>Synthèse Macromoléculaire Et Thioorganique Macromoléculaire</t>
  </si>
  <si>
    <t>Thermodynamique Et Modélisation Moléculaire</t>
  </si>
  <si>
    <t>Thermodynamique Et Systèmes Energétiques</t>
  </si>
  <si>
    <t>Environnement, Eau, Géomécanique Et Ouvrages</t>
  </si>
  <si>
    <t>Géo-Environnement</t>
  </si>
  <si>
    <t>Systèmes Électriques Industriels</t>
  </si>
  <si>
    <t>Matériaux Catalytiques Et Catalyse En Chimie Organique</t>
  </si>
  <si>
    <t>Dynamique Et Biodiversité</t>
  </si>
  <si>
    <t>Ecologie Végétale Et Environnement</t>
  </si>
  <si>
    <t>Matériaux Semi-Conducteurs Et Oxydes Métalliques (Msom)</t>
  </si>
  <si>
    <t>Océanographie Biologique Et Environnement Marin</t>
  </si>
  <si>
    <t>Technologie Des Matériaux</t>
  </si>
  <si>
    <t>Aide Multicritère À La Décision Et Recherche Opérationnelle</t>
  </si>
  <si>
    <t>Arithmétique, Codage, Combinatoire Et Calcul Formel</t>
  </si>
  <si>
    <t>Biodiversité Et Environnement: Interactions, Génomes</t>
  </si>
  <si>
    <t>Chimie Théorique Computationnelle Et Photonique</t>
  </si>
  <si>
    <t>Informatique Fondamentale, Recherche Opérationnelle, Combinatoire Et Econométrie</t>
  </si>
  <si>
    <t>Recherche Opérationnelle Et Mathématiques De La Décision</t>
  </si>
  <si>
    <t>Études En Aménagement Et Urbanisme</t>
  </si>
  <si>
    <t>Geomorphologie Et Georisques</t>
  </si>
  <si>
    <t>Informatique Intelligente, Mathématiques Et Applications.</t>
  </si>
  <si>
    <t>Mécanique Énergétique Et Systèmes De Conversion</t>
  </si>
  <si>
    <t>Modélisation, Vérification Et Evaluation Des Performances Des Systèmes Complexes</t>
  </si>
  <si>
    <t>Villes, Régions Et Gouvernance Territoriale</t>
  </si>
  <si>
    <t>Ingénierie Des Systèmes Intelligents Et Communicants</t>
  </si>
  <si>
    <t>Université_des_Sciences_et_de_la_Technologie_Mohamed_Boudiaf_Oran</t>
  </si>
  <si>
    <t>Analyse Et Application Des Rayonnements</t>
  </si>
  <si>
    <t>Carburants Gazeux &amp; Environnement</t>
  </si>
  <si>
    <t>Développement Des Entraînements Électriques</t>
  </si>
  <si>
    <t>Etude Physique Des Matériaux</t>
  </si>
  <si>
    <t>Matériaux Sols Et Thermique</t>
  </si>
  <si>
    <t>Mécanique Des Structures Et Stabilité Des Constructions</t>
  </si>
  <si>
    <t>Microscopie Électronique Et Sciences Des Matériaux</t>
  </si>
  <si>
    <t>Physico-Chimie Des Matériaux : Catalyse Et Environnement</t>
  </si>
  <si>
    <t>Physique Des Plasmas, Des Matériaux Conducteurs Et Leurs Applications</t>
  </si>
  <si>
    <t>Signaux Et Images</t>
  </si>
  <si>
    <t>Systèmes Intelligents (Laresi)</t>
  </si>
  <si>
    <t>Mécanique Appliquée</t>
  </si>
  <si>
    <t>Modélisation Et Optimisation Des Systèmes Industriels</t>
  </si>
  <si>
    <t>Rhéologie - Transport Et Traitement Des Fluides Complexes</t>
  </si>
  <si>
    <t>Génie Electrique D'Oran (Lgeo)</t>
  </si>
  <si>
    <t>Signal-Image-Parole (Simpa)</t>
  </si>
  <si>
    <t>Signaux, Systèmes Et Données</t>
  </si>
  <si>
    <t>Génétique Moléculaire Et Cellulaire</t>
  </si>
  <si>
    <t>Aérodynamique Navale</t>
  </si>
  <si>
    <t>Aéronautique Et Systèmes Propulsifs</t>
  </si>
  <si>
    <t>Chimie Et D'Électrochimie Des Complexes Métalliques</t>
  </si>
  <si>
    <t>Productions, Valorisations Végétales Et Microbiennes</t>
  </si>
  <si>
    <t>Sciences, Technologie Et Génie Des Procédés</t>
  </si>
  <si>
    <t>Structure De Composites Et Matériaux Innovants</t>
  </si>
  <si>
    <t>Electronique De Puissance Appliquée</t>
  </si>
  <si>
    <t>Ingénierie Des Procédés Et De L’Environnement</t>
  </si>
  <si>
    <t>Optimisation Des Réseaux Electriques</t>
  </si>
  <si>
    <t>Physique Des Matériaux Et Des Fluides</t>
  </si>
  <si>
    <t>Chimie Des Matériaux Inorganiques Et Applications</t>
  </si>
  <si>
    <t>Dèveloppement Durable De L'Energie Electrique</t>
  </si>
  <si>
    <t>Eco-Matériaux Fonctionnels Et Nanostructurés </t>
  </si>
  <si>
    <t>Électronique De Puissance, D’Énergie Solaire Et D'Automatique</t>
  </si>
  <si>
    <t>Microsystèmes Et Systèmes Embarqués</t>
  </si>
  <si>
    <t>Synthèse Organique, Physico-Chimie, Biomolécules, Et Environnement.</t>
  </si>
  <si>
    <t>Automatisation, Vision et Contrôle Intelligent des Systèmes</t>
  </si>
  <si>
    <t xml:space="preserve">Codage et de la Sécurité de l'Information </t>
  </si>
  <si>
    <t>L'activité physique et sportive de l'enfant et de l'adolescent</t>
  </si>
  <si>
    <t xml:space="preserve">Métropole  architecture urbanisme société </t>
  </si>
  <si>
    <t xml:space="preserve">Sciences et ingénierie maritimes </t>
  </si>
  <si>
    <t>Université_des_Sciences_Islamiques_Emir_Abdelkader_de_Constantine</t>
  </si>
  <si>
    <t>Etudes Littéraires Et Humaines</t>
  </si>
  <si>
    <t>Etudes Prédicatives Et Communicatives</t>
  </si>
  <si>
    <t>Etudes Théologiques Et Comparaison Des Religions</t>
  </si>
  <si>
    <t>Etudes Théologiques</t>
  </si>
  <si>
    <t>Etudes Coraniques Et Sunna El Nabaouia</t>
  </si>
  <si>
    <t>Université_El_Djilali_Bounaama_dit_Si_Mhamed_de_Khemis_Miliana</t>
  </si>
  <si>
    <t>Eau, Roche Et Plante</t>
  </si>
  <si>
    <t>Industrie, Évolution Organisationnelle Des Entreprise Et Innovation</t>
  </si>
  <si>
    <t>Energie Et Des Systèmes Intelligents</t>
  </si>
  <si>
    <t>Fluides Industriels Mesures Et Applications</t>
  </si>
  <si>
    <t>Economie Numérique En Algérie</t>
  </si>
  <si>
    <t>Organisation De L'État Civil</t>
  </si>
  <si>
    <t>Production Agricole Et Valorisation Durable De La Ressource Naturelle</t>
  </si>
  <si>
    <t>Valorisation Des Substances Naturelles</t>
  </si>
  <si>
    <t>Développement Local Et Entrepreneuriat Dans La Wilaya De Ain-Defla</t>
  </si>
  <si>
    <t>La securité nationale algérienne "Enjeux défis "</t>
  </si>
  <si>
    <t>Université_El_Djilali_Liabès_de_Sidi_Bel_Abbès</t>
  </si>
  <si>
    <t>Biotoxicologie</t>
  </si>
  <si>
    <t>Chimie Organique Physique Et Macromoléculaire</t>
  </si>
  <si>
    <t>Critique, Études Littéraires Et Linguistique</t>
  </si>
  <si>
    <t>Eco-Développement Des Espaces</t>
  </si>
  <si>
    <t>Elaboration Et Caractérisation Des Matériaux</t>
  </si>
  <si>
    <t>Environnement Et Santé</t>
  </si>
  <si>
    <t>Intelligent Control &amp; Electrical Power Systems</t>
  </si>
  <si>
    <t>Interaction Réseau Électrique Convertisseurs-Machines</t>
  </si>
  <si>
    <t>Matériaux Appliqués</t>
  </si>
  <si>
    <t>Matériaux Et Catalyse</t>
  </si>
  <si>
    <t>Matériaux Et Hydrologie</t>
  </si>
  <si>
    <t>Matériaux Et Systèmes Réactifs</t>
  </si>
  <si>
    <t>Mathématiques</t>
  </si>
  <si>
    <t>Micro-Électronique Appliquée</t>
  </si>
  <si>
    <t>Physique (Ou Simulation Et Modélisation En Sciences Des Matériaux)</t>
  </si>
  <si>
    <t>Synthèse De L'Information Environnementale</t>
  </si>
  <si>
    <t>Télécommunications Et Traitement Numérique Du Signal</t>
  </si>
  <si>
    <t>Evolutionary Engineering And Distributed Information Systems</t>
  </si>
  <si>
    <t>Services Publics Et Développement</t>
  </si>
  <si>
    <t>Algérie Moderne Et Contemporaine Histoire Et Société</t>
  </si>
  <si>
    <t>Etudes Orientales De Civilisation De L'Occident Musulman</t>
  </si>
  <si>
    <t>Mécanique Physique Des Matériaux</t>
  </si>
  <si>
    <t>Microscopie, Microanalyse De La Matière Et Spectroscopie Moléculaire</t>
  </si>
  <si>
    <t>Réseau De Communication, Architecture Et Multimédia</t>
  </si>
  <si>
    <t>Management Des Entreprises</t>
  </si>
  <si>
    <t>Biodiversité Végétale : Conversation Et Valorisation</t>
  </si>
  <si>
    <t>Matériaux Magnétiques</t>
  </si>
  <si>
    <t>Renouveau De La Recherche Dans La Didactique De La Langue Arabe</t>
  </si>
  <si>
    <t>Analyse Et Contrôle Des Equations Aux Dérivées Partielles</t>
  </si>
  <si>
    <t>Applications Of Plasma, Electrostatics And Electromagnetic Compatibility</t>
  </si>
  <si>
    <t>Biomathématiques</t>
  </si>
  <si>
    <t>Cancer Et Environnement</t>
  </si>
  <si>
    <t>Génie Civil Et Environnement</t>
  </si>
  <si>
    <t>Le Texte Théâtral Algérien Réassemblage Et Étude (Dans Les Dimensions Idéologiques Et Esthétiques)</t>
  </si>
  <si>
    <t>Matière Condensée Et Environnement</t>
  </si>
  <si>
    <t>Mécanique Des Structures Et Des Solides</t>
  </si>
  <si>
    <t>Pensée Islamique En Algérie</t>
  </si>
  <si>
    <t>Statistique Et Processus Stochastiques</t>
  </si>
  <si>
    <t>Management De L’Innovation Et Marketing</t>
  </si>
  <si>
    <t>Physico-Chimie Des Matériaux Avancés</t>
  </si>
  <si>
    <t>Structures Et Matériaux Avancés Dans Le Génie Civil Et Travaux Publics</t>
  </si>
  <si>
    <t>Etude Des Matériaux Et Instrumentations Optiques</t>
  </si>
  <si>
    <t>L’Activité Immobilière</t>
  </si>
  <si>
    <t>L’Algérie Et Le Bassin Occidental De La Méditerranée</t>
  </si>
  <si>
    <t>Matériaux Avancés Et Physico-Chimie Pour L'Environnement Et La Santé</t>
  </si>
  <si>
    <t>Microbiologie Moléculaire, Proteomics Et Santé</t>
  </si>
  <si>
    <t>Modélisation Et Simulation Multi Échelles</t>
  </si>
  <si>
    <t>Physique Computationnelle Des Matériaux</t>
  </si>
  <si>
    <t>Electromagnétisme photonique  et optronique</t>
  </si>
  <si>
    <t>Université_El_Hadj_Lakhdar_de_Batna_1</t>
  </si>
  <si>
    <t>Amélioration Des Productions Agricoles Et Protection Des Écosystèmes En Zones Arides</t>
  </si>
  <si>
    <t>Chimie Et Chimie De L'Environnement</t>
  </si>
  <si>
    <t>Economie D'Entreprise Et Gestion Appliquée</t>
  </si>
  <si>
    <t>Etudes Économiques Maghrébines</t>
  </si>
  <si>
    <t>Etudes Physico-Chimiques Des Matériaux</t>
  </si>
  <si>
    <t>Patrimoine Intellectuel Et Littérature En Algérie</t>
  </si>
  <si>
    <t>Etude Économique De L'Industrie Locale</t>
  </si>
  <si>
    <t>Poésie</t>
  </si>
  <si>
    <t>Contributions Des Maghrébins À L’Enrichissement Des Études Islamiques </t>
  </si>
  <si>
    <t>Dialogue Des Civilisations Et Mondialisation </t>
  </si>
  <si>
    <t>Encyclopédie Algérienne Facile </t>
  </si>
  <si>
    <t>Mouvement National Algérien Et Révolution De Libération 1930 - 1962 </t>
  </si>
  <si>
    <t>Physique Energétique Appliquée</t>
  </si>
  <si>
    <t>Sciences Islamiques En Algérie </t>
  </si>
  <si>
    <t>Environnement, Santé Et Production Animale</t>
  </si>
  <si>
    <t>Physique Des Rayonnemenets Et Leurs Interactions Avec La Matière</t>
  </si>
  <si>
    <t>Développement Des Systèmes De Qualité Globale Dans Les Établissements De L`Enseignement Supérieur Et Secondaire</t>
  </si>
  <si>
    <t>Psychologie De L'Usage De La Route</t>
  </si>
  <si>
    <t>Chimie Des Matériaux Et Des Vivants: Activité Et Réactivité</t>
  </si>
  <si>
    <t>Management-Transport-Logistique</t>
  </si>
  <si>
    <t>Amélioration Des Techniques De Protection Phytosanitaires En Agro-Systèmes Montagneux: Cas Des Aurès</t>
  </si>
  <si>
    <t>Sciences Des Aliments</t>
  </si>
  <si>
    <t>Unité Et Diversité Des Implications De La Sécurité Dans La Région Méditerranéenne</t>
  </si>
  <si>
    <t>Architecture, Urbanisme Et Transport : Habitat, Paysage Et Mobilité Urbaine</t>
  </si>
  <si>
    <t>Civilizational Comprehensive Understabding Of Islam And Purposes Of Sharia</t>
  </si>
  <si>
    <t>Dynamiques Sociales Dans Les Aurès</t>
  </si>
  <si>
    <t>Economies D’Investissements Des Énergies Renouvelables Et Stratégies De Financement Des Zones Éloignées</t>
  </si>
  <si>
    <t>Enfant, Ville Et Environnement</t>
  </si>
  <si>
    <t>Etude Et Modélisation Des Phénomènes Architecturaux Et Urbains De L’Idée À L’Usage</t>
  </si>
  <si>
    <t>Sécurité Humaine : Actualité , Enjeux Et Perspective</t>
  </si>
  <si>
    <t>Société Et Famille</t>
  </si>
  <si>
    <t>Algérie : Histoire Culture Et Société</t>
  </si>
  <si>
    <t>Applications Psychologique Dans Le Milieu Carcéral</t>
  </si>
  <si>
    <t>Banque Des Tests Psychologiques, Scolaires Et Professionnels.</t>
  </si>
  <si>
    <t>Etude Socio-Économique De La Vie Quotidienne</t>
  </si>
  <si>
    <t>Imaginaire Oral Entre La Civilisation De L’Oralité D’Un Côté, Et Les Civilisations De L’Écriture Et De L’Image De L’Autre.</t>
  </si>
  <si>
    <t>Université_Ferhat_Abbes_de_Sétif_1</t>
  </si>
  <si>
    <t>Amélioration Et Développement De La Production Végétale Et Animale</t>
  </si>
  <si>
    <t>Architecture Et Urbanisme (Architecture Méditerranéenne)</t>
  </si>
  <si>
    <t>Biochimie Appliquée : Inflammation Et Activités Pharmaco-Biologiques Des Substances Naturelles</t>
  </si>
  <si>
    <t>Dosage Analyse Et Caractérisation En Haute Résolution</t>
  </si>
  <si>
    <t>Elaboration Des Nouveaux Matériaux Et Leur Caractérisation</t>
  </si>
  <si>
    <t>Electrochimie Des Matériaux Moléculaires Et Complexes</t>
  </si>
  <si>
    <t>Energétique Et Électrochimie Du Solide</t>
  </si>
  <si>
    <t>Génie Des Procédés Chimiques</t>
  </si>
  <si>
    <t>Instrumentation Scientifique</t>
  </si>
  <si>
    <t>Mathématiques Fondamentales Et Numériques</t>
  </si>
  <si>
    <t>Optoélectronique Et Composants</t>
  </si>
  <si>
    <t>Physico-Chimie Des Hauts Polymères</t>
  </si>
  <si>
    <t>Phytothérapie Appliquée Aux Maladies Chroniques</t>
  </si>
  <si>
    <t>Préparations, Modifications Et Applications Des Matériaux Polymériques Multiphasiques</t>
  </si>
  <si>
    <t>Projet Urbain, Ville Et Territoire</t>
  </si>
  <si>
    <t>Santé Et Environnement Dans Les Hauts Plateaux Sétifiens</t>
  </si>
  <si>
    <t>Systèmes Intelligents</t>
  </si>
  <si>
    <t>Valorisation Des Ressources Biologiques Naturelles</t>
  </si>
  <si>
    <t>Croissance Et Caractérisation De Nouveaux Semi-Conducteurs</t>
  </si>
  <si>
    <t>Etudes Des Surfaces Et Interfaces Des Matériaux Solides</t>
  </si>
  <si>
    <t>Matériaux Non Métalliques</t>
  </si>
  <si>
    <t>Mécanique De Précision Appliquée</t>
  </si>
  <si>
    <t>Optique Appliquée</t>
  </si>
  <si>
    <t>Physique Et Mécanique Des Matériaux Métalliques</t>
  </si>
  <si>
    <t>Physique Quantique Et Systèmes Dynamiques</t>
  </si>
  <si>
    <t>Qualité De L'Énergie Dans Les Réseaux Électriques</t>
  </si>
  <si>
    <t>Système Photonique Et Optique Non Linéaire</t>
  </si>
  <si>
    <t>Electrochimie, Ingénierie Moléculaire Et Catalyses Redox</t>
  </si>
  <si>
    <t>Electronique De Puissance Et Commande Industrielle</t>
  </si>
  <si>
    <t>Partenariat Et Investissement Dans Les Petites Et Moyennes Entreprises Euro-Maghreb – Etude Économique Et Juridique</t>
  </si>
  <si>
    <t>Chimie Ingénierie Moléculaire Et Nanostructures</t>
  </si>
  <si>
    <t>Electrochimie Et Matériaux</t>
  </si>
  <si>
    <t>Evaluation Des Marchés Des Capitaux Algériens Dans La Perspective De Leur Développement Dans Le Cadre De La Globalisation</t>
  </si>
  <si>
    <t>Habitat Et Environnement</t>
  </si>
  <si>
    <t>Réseaux &amp; Systèmes Distribués</t>
  </si>
  <si>
    <t>Unité De Recherche : Matériaux Émergents</t>
  </si>
  <si>
    <t>Maladies Cardiovasculaires Génétiques Et Nutritionnelles</t>
  </si>
  <si>
    <t>Université_Frères_Mentouri_de_Constantine_1</t>
  </si>
  <si>
    <t>Aménagement Du Territoire</t>
  </si>
  <si>
    <t>Biochimie Génétique Et Biotechnologie Végétale</t>
  </si>
  <si>
    <t>Céramiques</t>
  </si>
  <si>
    <t>Couche Mince Et Interfaces</t>
  </si>
  <si>
    <t>Cristallographie</t>
  </si>
  <si>
    <t>Développement Et Valorisation Des Ressources Phytogénétiques</t>
  </si>
  <si>
    <t>Droit Et Dynamique Sociale</t>
  </si>
  <si>
    <t>Electrotechnique De Constantine</t>
  </si>
  <si>
    <t>Equations Différentielles</t>
  </si>
  <si>
    <t>Génie Climatique De Constantine</t>
  </si>
  <si>
    <t>Génie Microbiologie Et Applications</t>
  </si>
  <si>
    <t>Matériaux Et Durabilité Des Constructions</t>
  </si>
  <si>
    <t>Mécanique</t>
  </si>
  <si>
    <t>Mécanique Des Sols Et Des Structures</t>
  </si>
  <si>
    <t>Microstructure Et Défauts Dans Les Matériaux</t>
  </si>
  <si>
    <t>Microsystèmes Et Instrumentation</t>
  </si>
  <si>
    <t>Nutrition Et Technologie Alimentaire</t>
  </si>
  <si>
    <t>Pathologie Animale, Développement Des Élevages Et Surveillance De La Chaîne Alimentaire Des Denrées Animales</t>
  </si>
  <si>
    <t>Physique Mathematique Et De Physique Subatomique</t>
  </si>
  <si>
    <t>Physique-Chimie Des Semi-Conducteurs</t>
  </si>
  <si>
    <t>Pollution Et Traitement Des Eaux</t>
  </si>
  <si>
    <t>Produits Naturels D'Origine Végitale Et De Synthèse Organique</t>
  </si>
  <si>
    <t>Science Du Langage, Discours Et Didactique</t>
  </si>
  <si>
    <t>Sciences Et Technologies De L'Enevironnement</t>
  </si>
  <si>
    <t>Traitement Du Signal</t>
  </si>
  <si>
    <t>Biologie Et Environnement</t>
  </si>
  <si>
    <t>Electromagnetisme Et Télecomminication</t>
  </si>
  <si>
    <t>Etude Et Recherche Sur Le Maghreb Et La Méditerranée</t>
  </si>
  <si>
    <t>Etude Sur Le Patrimoine</t>
  </si>
  <si>
    <t>Etudes Du Language</t>
  </si>
  <si>
    <t>Hyperfréquence Et Semi-Conducteurs</t>
  </si>
  <si>
    <t>Langues Et Traduction</t>
  </si>
  <si>
    <t>Modilisation Mathématique Et Simulation</t>
  </si>
  <si>
    <t>Narrative Arabe</t>
  </si>
  <si>
    <t>Pathologie Des Animaux Et Gestion De La Reproduction</t>
  </si>
  <si>
    <t>Pharmacologie Et Toxicologie</t>
  </si>
  <si>
    <t>Physique Énergétique</t>
  </si>
  <si>
    <t>Traduction</t>
  </si>
  <si>
    <t>Etude Des Matériaux Electroniques Pour Applications Médicales</t>
  </si>
  <si>
    <t>Geologie Et Environnement</t>
  </si>
  <si>
    <t>Méthodologie Mathématiques Etudes Et Resolustion D'Équations</t>
  </si>
  <si>
    <t>Obtention De Substances Thérapeutiques</t>
  </si>
  <si>
    <t>Thermodynamique Et Traitement De Surfaces Des Matériaux</t>
  </si>
  <si>
    <t>Automatique Et Robotique</t>
  </si>
  <si>
    <t>Biosystematique Et Ecologie Des Arthropodes</t>
  </si>
  <si>
    <t>Energétique Appliquée Et De Pollution</t>
  </si>
  <si>
    <t>Mathematiques Apliquées Et Modelisation</t>
  </si>
  <si>
    <t>Signaux Et Systèmes De Communication</t>
  </si>
  <si>
    <t>Biologie Moléculaire Et Cellulaire</t>
  </si>
  <si>
    <t>Mathématiques Et Sciences De La Décision</t>
  </si>
  <si>
    <t>Réhabilitation Des Écosystèmes Et Développement Durable</t>
  </si>
  <si>
    <t>Unité De Recherche: Chimie De L'Environnement Et Moléculaire Structurale (Remplace Le Lr 2000 "Chimie Moléculaire Et Contrôle De L'Environnement Et Mesures Physico-Chimiques")</t>
  </si>
  <si>
    <t>Gestion De La Santé Et Productions Animales</t>
  </si>
  <si>
    <t>Ingénierie Des Transports Et Environnement</t>
  </si>
  <si>
    <t>Modelisation Des Dispositifs À Energie Renouvelable Et Nanometriques</t>
  </si>
  <si>
    <t>Sciences Du Territoire, Ressources Naturelles Et Environnement</t>
  </si>
  <si>
    <t>Techniques Innovantes De Préservation De L'Environnement</t>
  </si>
  <si>
    <t>Chimie Des Matériaux Constantine</t>
  </si>
  <si>
    <t>Encyclopédie De La Littérature Algérienne</t>
  </si>
  <si>
    <t>Energies Renouvelables Et Développement Durable</t>
  </si>
  <si>
    <t>Ethnobotany-Palynology And Ethnopharmacology- Toxicology.</t>
  </si>
  <si>
    <t>Génie Electrique De Constantine</t>
  </si>
  <si>
    <t>Mycologie, De Biotechnologies Et De L’Activité Microbienne</t>
  </si>
  <si>
    <t>Physicochimie Analytique Et Cristallochimie De Matériaux Organométalliques Et Biomoléculaires</t>
  </si>
  <si>
    <t>Synthèse De Molécules D’Intérêts Biologiques</t>
  </si>
  <si>
    <t>Unité De Recherche : Sciences Des Matériaux Et Applications (Remplace Lr2000 Transformations De Phases)</t>
  </si>
  <si>
    <t>Unité De Recherche : Valorisation Des Ressources Naturelles, Molécules Bioactives Et Analyses Physico-Chimiques Et Biologiques (Fusion: Lr2000 Valorisation Des Ressources Naturelles + Lr2002 Phytochimie Et Analyses)</t>
  </si>
  <si>
    <t>Biotechnologie Et Qualité Des Aliments</t>
  </si>
  <si>
    <t xml:space="preserve">Des contrats et droit des affaires   </t>
  </si>
  <si>
    <t>Université_Hassiba_Ben_Bouali_de_Chlef</t>
  </si>
  <si>
    <t>Sciences Des Matériaux Et Environnement</t>
  </si>
  <si>
    <t>Eau Et Environnement</t>
  </si>
  <si>
    <t>Mondialisation Et Ses Retombées Sur Les Économies Des Pays Nord-Africains Et Études De La Possibilité De Construire Une Union Nord-Africaine</t>
  </si>
  <si>
    <t>Physique Théorique Et De Physique Des Matériaux</t>
  </si>
  <si>
    <t>Bioressources Naturelles Locales</t>
  </si>
  <si>
    <t>Systèmes Financiers Et Bancaires Et Les Politiques Macro-Économique Face Aux Fluctuations Internationales</t>
  </si>
  <si>
    <t>Théorie De La Langue Fonctionnelle</t>
  </si>
  <si>
    <t>Chimie Végétale – Eau – Énergie</t>
  </si>
  <si>
    <t>Génie Électrique Et Énergies Renouvelables</t>
  </si>
  <si>
    <t>Géomatériaux</t>
  </si>
  <si>
    <t>Mécanique Et Energétique</t>
  </si>
  <si>
    <t>Rhéologie Et Mécanique</t>
  </si>
  <si>
    <t>Développement De La Compétitivité Des Pme Algérienne Dans Les Industries Locales De Substitution</t>
  </si>
  <si>
    <t>Innovation, Performance Motrice</t>
  </si>
  <si>
    <t>Réforme Des Politiques Arabe Sous Contraintes De La Mondialisation</t>
  </si>
  <si>
    <t>Aps, Société, Éducation Et Santé</t>
  </si>
  <si>
    <t>Biologie Moléculaire, Génomique Et Bioinformatique</t>
  </si>
  <si>
    <t>Contrôle, Essai, Mesure Et Simulation Mécanique</t>
  </si>
  <si>
    <t>Didactique Des Langues Et Analyse Du Discours</t>
  </si>
  <si>
    <t>Droit Et Sécurité Humanitaire</t>
  </si>
  <si>
    <t>Droit Privé Comparé</t>
  </si>
  <si>
    <t>Mathématiques Et Applications</t>
  </si>
  <si>
    <t>Société, Problèmes Du Développement Local En Algérie</t>
  </si>
  <si>
    <t>Structures, Géotechnique Et Risques</t>
  </si>
  <si>
    <t xml:space="preserve">Technologie de l'information et de la communication dans l'enseignement des langues étrangères </t>
  </si>
  <si>
    <t>Université_Ibn_Khaldoun_de_Tiaret</t>
  </si>
  <si>
    <t>Agro-Biotechnologie Et Nutrition En Zones Semi-Arides</t>
  </si>
  <si>
    <t>Génie Physique</t>
  </si>
  <si>
    <t>Synthèse Et Catalyse</t>
  </si>
  <si>
    <t>Technologies Industrielles</t>
  </si>
  <si>
    <t>Etude Grammaticale Et Langagiére Entre Tradition Et Modérnité En Algérie</t>
  </si>
  <si>
    <t>Législation De Protection Du Système D'Environnement</t>
  </si>
  <si>
    <t>Génie Électrique Et Des Plasmas</t>
  </si>
  <si>
    <t>Hygiène Et De Pathologie Animale</t>
  </si>
  <si>
    <t>Amélioration Et Valorisation Des Productions Animales Locales</t>
  </si>
  <si>
    <t>Discours Argumentatif Ses Origines , Ses Références Et Ses Perspectives En Algérie</t>
  </si>
  <si>
    <t>Génie Energétique Et Génie Informatique</t>
  </si>
  <si>
    <t>Informatique Et Mathématiques</t>
  </si>
  <si>
    <t>Reproduction Des Animaux De Le Ferme</t>
  </si>
  <si>
    <t>Physiologie Végétale Appliquée Aux Cultures Hors Sol</t>
  </si>
  <si>
    <t xml:space="preserve">Etudes historiques et archéologiques de l’Afrique du nord  </t>
  </si>
  <si>
    <t>Géomatique et développement durable</t>
  </si>
  <si>
    <t>Université_Kasdi_Merbah_de_Ouargla</t>
  </si>
  <si>
    <t>Développement Des Énergies Nouvelles Et Renouvelables Dans Les Zones Arides Et Sahariennes</t>
  </si>
  <si>
    <t>Protection Des Écosystèmes En Zones Arides Et Semi-Arides</t>
  </si>
  <si>
    <t>Valorisation Et Promotion Des Ressources Sahariennes</t>
  </si>
  <si>
    <t>Exploitation Et Valorisation Des Ressources Naturelles En Zones Arides</t>
  </si>
  <si>
    <t>Bioressources Sahariennes Préservation Et Valorisation</t>
  </si>
  <si>
    <t>Pratiques Psychologiques Éducatives Dans L'Enseignement</t>
  </si>
  <si>
    <t>Role De L'Université Et Les Entreprises Économiques Dans Le Développement Locale Durable</t>
  </si>
  <si>
    <t>Biogéochimie Des Milieux Désertiques</t>
  </si>
  <si>
    <t>Critique Et Sa Terminologie</t>
  </si>
  <si>
    <t>Economie Des Organisations Et L'Environnement Naturel Econature</t>
  </si>
  <si>
    <t>Financement, Finance Des Marchés Et Finance D'Entreprise</t>
  </si>
  <si>
    <t>Génie Des Procédés</t>
  </si>
  <si>
    <t>Patrimoine Linguistique Et Littéraire Dans Le Sud-Est Algérien</t>
  </si>
  <si>
    <t>Performance Des Entreprises Et Des Économies Dans Le Cadre De La Mondialisation</t>
  </si>
  <si>
    <t>Transition Politico-Economique Et Social Dont Le Cas De L'Algérie</t>
  </si>
  <si>
    <t>Géologie De Sahara</t>
  </si>
  <si>
    <t>Mathématiques Appliqués</t>
  </si>
  <si>
    <t>Psychologie Et Qualité De Vie</t>
  </si>
  <si>
    <t>Rayonnement Et Plasmas, Physique De Surface</t>
  </si>
  <si>
    <t>Transformation Des Construits Sociaux Et Son Impact Sur L'Identité Et L'Action Sociale Dans Les Sociétés En Transition</t>
  </si>
  <si>
    <t>Dynamique, Interaction Et Reactivité Des Systèmes</t>
  </si>
  <si>
    <t>Exigences Pour La Réhabilitation Et Le Développement Des Économies En Développement Dans L'Ouverture De L'Économie Mondial</t>
  </si>
  <si>
    <t>Français Des Écrits Universitaires</t>
  </si>
  <si>
    <t>Génie De L’Eau Et De L’Environnement En Milieu Saharien</t>
  </si>
  <si>
    <t>Génie Electrique</t>
  </si>
  <si>
    <t>Linguistique Textuelle Et L’Analyse De Discours</t>
  </si>
  <si>
    <t>Applications Quantitatives En Sciences Economiques Et Financières</t>
  </si>
  <si>
    <t>La Phœniciculture</t>
  </si>
  <si>
    <t>Qualité Des Programmes En Education Spécialisée Et L'Enseignement Adapté</t>
  </si>
  <si>
    <t>Science Et Technologie Des Activités Physiques Et Sportives</t>
  </si>
  <si>
    <t>Les Réservoirs Souterrains Pétroliers, Gaziers Et Aquifères</t>
  </si>
  <si>
    <t>English language ,literature</t>
  </si>
  <si>
    <t>Inteligence artificiele des technologies de l'information</t>
  </si>
  <si>
    <t>La Neuropsychologie et Troubles: Cognitives et Socio-affectives.</t>
  </si>
  <si>
    <t>Université_Lamine_Debaghine_de_Sétif_2</t>
  </si>
  <si>
    <t>Etudes Et Recherches Sur Les Droits De L'Homme</t>
  </si>
  <si>
    <t>Dictionnaire Des Termes Linguistiques Et Rhétorique Dans L'Héritage Arabe Jusqu'À La Fin Du 7 E Siècle H</t>
  </si>
  <si>
    <t>Psychologie Clinique</t>
  </si>
  <si>
    <t>Méthodes Critiques Contemporaines Et Analyse Du Discours</t>
  </si>
  <si>
    <t>La Société Algérienne Contemporaine</t>
  </si>
  <si>
    <t>Unité De Recherche Dèveloppement Des Ressources Humaines</t>
  </si>
  <si>
    <t>Acculturation Arabe Dans La Littérature Et La Critique</t>
  </si>
  <si>
    <t>Esthétiques Dans Les Tues Littéraires Et Critiques</t>
  </si>
  <si>
    <t>Approche pragmatique et stratégies du discours.</t>
  </si>
  <si>
    <t>Etudes et recherches sur massacres coloniaux</t>
  </si>
  <si>
    <t>Narratologie et systèmes culturels</t>
  </si>
  <si>
    <t>Patrimoine et Etudes Archéologiques</t>
  </si>
  <si>
    <t>Université_Larbi_Ben_Mhidi_de_Oum_El_Bouaghi</t>
  </si>
  <si>
    <t>Chimie Appliquée Et Technologie Des Matériaux</t>
  </si>
  <si>
    <t>Matériaux Et Structures Des Systèmes Electromécaniques Et Leurs Fiabilités</t>
  </si>
  <si>
    <t>Ressources Naturelles Et Aménagement Des Milieux Sensibles</t>
  </si>
  <si>
    <t>Système Dynamique Et Contrôle</t>
  </si>
  <si>
    <t>Biomolécules Végétales Et Amélioration Des Plantes</t>
  </si>
  <si>
    <t>Composants Actifs Et Matériaux</t>
  </si>
  <si>
    <t>Comptabilité, Finance, Fiscalité Et Assurance</t>
  </si>
  <si>
    <t>Société Et Développement Juridique Et Politique</t>
  </si>
  <si>
    <t>Research Laboratory On Computer Science’S Complex Systems</t>
  </si>
  <si>
    <t>Didactique De La Langue Arabe Et Du Texte Littéraire Dans Le Système D’Enseignement Algérien ; (Objectif Et Réalité).</t>
  </si>
  <si>
    <t>Génie Électronique Automatique</t>
  </si>
  <si>
    <t>Sciences Analytiques Matériaux et Environnement</t>
  </si>
  <si>
    <t>Université_Larbi_Tebessi_de_Tébessa</t>
  </si>
  <si>
    <t>Matériaux Organiques Et Hétérochimie</t>
  </si>
  <si>
    <t>Energétique Et Turbomachine</t>
  </si>
  <si>
    <t>Environnement</t>
  </si>
  <si>
    <t>Mines</t>
  </si>
  <si>
    <t>Physique Appliquée Et Théorique</t>
  </si>
  <si>
    <t>Environnement Sédimentaire, Ressources Minérales Et Hydriques De L’Algérie Orientale</t>
  </si>
  <si>
    <t>Etudes Environnementales Et Developpement Durable</t>
  </si>
  <si>
    <t>Etudes Humaines Et Littéraires</t>
  </si>
  <si>
    <t>Genie Civil Appliqué</t>
  </si>
  <si>
    <t>Mathematiques, Informatiques Et Systemes</t>
  </si>
  <si>
    <t>Molécules Bioactives Et Applications</t>
  </si>
  <si>
    <t>Université_Lounici_Ali_de_Blida_2</t>
  </si>
  <si>
    <t>Langue Arabe Et Sa Littérature</t>
  </si>
  <si>
    <t>Innovation Et Le Changement Des Organisations Et Institutions</t>
  </si>
  <si>
    <t>Etudes De Linguistique Théorique Et Pratique Généralev Et De L'Arabe</t>
  </si>
  <si>
    <t>Développement Économique Et Humain En Algérie</t>
  </si>
  <si>
    <t>Entreprenariat, La Gestion Des Ressources Humaines Et Le Développement Durable</t>
  </si>
  <si>
    <t>Défis Du Système Fiscal Algérien Dans Le Cadre Des Changements Économiques</t>
  </si>
  <si>
    <t>Enfance Et Éducation Préscolaire</t>
  </si>
  <si>
    <t>Gestion Des Collectivités Locales Et Leur Rôle Dans La Réalisation De Développement</t>
  </si>
  <si>
    <t>Psychométrie Et D'Études Psychologiques</t>
  </si>
  <si>
    <t>Crime Et Déviance Entre Culture Et Représentions Sociales.</t>
  </si>
  <si>
    <t>Développement Organisationnel Et Management Des Ressources Humaines</t>
  </si>
  <si>
    <t>Droit Et Foncier</t>
  </si>
  <si>
    <t>Etude De La Population, De La Santé Et Du Développement Durable En Algérie</t>
  </si>
  <si>
    <t>Etudes Littératures Et Critiques</t>
  </si>
  <si>
    <t>Santé, Psychologie, Education, Douance Et Créativité</t>
  </si>
  <si>
    <t>Université_Mohamed_Ben_Ahmed_Oran_2</t>
  </si>
  <si>
    <t>Création D'Outils Pédagogiques En Langues Étrangères</t>
  </si>
  <si>
    <t>Université_Mohamed_Ben_Ahmed Oran_2</t>
  </si>
  <si>
    <t>Développement, Culture Et Politique : Cas De La Ville D'Oran</t>
  </si>
  <si>
    <t>Economie Et Gestion Des Entreprises</t>
  </si>
  <si>
    <t>Education Et Développement</t>
  </si>
  <si>
    <t>Espace Géographique Et Aménagement Du Territoire</t>
  </si>
  <si>
    <t>Linguistique, Dynamique Du Langage Et Didactique</t>
  </si>
  <si>
    <t>Macro-Économie Organisationnelle</t>
  </si>
  <si>
    <t>Ouvrages Pour Le Supérieur : Civilisation Et Didactique</t>
  </si>
  <si>
    <t>Paléontologie Stratigraphique Et Paléoenvironnement</t>
  </si>
  <si>
    <t>Philosophie Et Son Histoire</t>
  </si>
  <si>
    <t>Psychologie Et Sciences De L'Éducation</t>
  </si>
  <si>
    <t>Entreprise Et Commerce</t>
  </si>
  <si>
    <t>Processus Éducatifs Et Contexte Social En Algérie</t>
  </si>
  <si>
    <t>Traduction Et Méthodologie</t>
  </si>
  <si>
    <t>Application De La Psychologie Et De La Pédagogie Pour Le Développement En Algérie</t>
  </si>
  <si>
    <t>Droit Économique Et Environnement</t>
  </si>
  <si>
    <t>Droit Social (Labdros)</t>
  </si>
  <si>
    <t>Economies Euroméditéranéennes</t>
  </si>
  <si>
    <t>Protection Juridique Et Sociale De L'Enfant En Droit Algérien Et En Droit Comparé</t>
  </si>
  <si>
    <t>Dimensions Et Valeurs Des Transformations Idéologiques Et Politiques En Algérie</t>
  </si>
  <si>
    <t>Langues, Littératures Et Civilisation/Histoires En Afrique</t>
  </si>
  <si>
    <t>Droits De Transport Et Des Activités Portuaires</t>
  </si>
  <si>
    <t>Droit, Société Et Pouvoir</t>
  </si>
  <si>
    <t>Reformes Économiques Et Intégration Régionale Et Internationale</t>
  </si>
  <si>
    <t>Langues Étrangères Appliquées, Sciences Exactes, Technologie Et Développement</t>
  </si>
  <si>
    <t>Stratégies De Population Et Développement Durable</t>
  </si>
  <si>
    <t>Géoressources, Environnement Et Risques Naturels</t>
  </si>
  <si>
    <t>Philosophie Et Histoire Du Temps Présent</t>
  </si>
  <si>
    <t>Philosophie, Sciences Et Develpppement En Algérie</t>
  </si>
  <si>
    <t>Recherche Appliquée Sur La Firme, L'Industrie Et Le Territoire</t>
  </si>
  <si>
    <t>Systèmes, Structures, Modèles Et Pratiques : Philosophie, Sciences Sociales Et Traduction</t>
  </si>
  <si>
    <t>Dynamiques Urbaines Et Evolution Sociale En Algerie</t>
  </si>
  <si>
    <t>Ergonomie Et Prévention Des Risques</t>
  </si>
  <si>
    <t>Géodynamique Des Bassins Et Bilan Sédimentaire</t>
  </si>
  <si>
    <t>Investissement Et Développement Durable</t>
  </si>
  <si>
    <t>Langue Française Au Maghreb ; Pratiques De Suivi Et Évaluation De Compétences En Francophonie</t>
  </si>
  <si>
    <t>Langue, Discours, Civilisations Et Littératures</t>
  </si>
  <si>
    <t>Système, Contrats Et Responsabilité Bancaires</t>
  </si>
  <si>
    <t>Unité De Recherche: Sciences Sociales (Remplace Lr2001 Anthropologie De La Santé)</t>
  </si>
  <si>
    <t>Ingénierie De La Sécurité Industrielle Et Du Développement Durable</t>
  </si>
  <si>
    <t>Moyens D'Investigation Et Techniques Thérapeutiques Des Troubles Du Comportement</t>
  </si>
  <si>
    <t>Université_Mohamed_Boudiaf_de_Msila</t>
  </si>
  <si>
    <t>Matériaux Inorganiques</t>
  </si>
  <si>
    <t>Physique Et Chimie Des Matériaux</t>
  </si>
  <si>
    <t>Développement Des Géo-Matériaux</t>
  </si>
  <si>
    <t>Technique Urbaine Et Environnement</t>
  </si>
  <si>
    <t>Analyse Des Signaux Et Systèmes</t>
  </si>
  <si>
    <t>Poésie Algérienne</t>
  </si>
  <si>
    <t>Stratégies Et Politiques Economiques En Algérie</t>
  </si>
  <si>
    <t>Etudes Historiques, De Sociologie Et Des Changements Sociaux Et Économiques</t>
  </si>
  <si>
    <t>Analyse Fonctionnelle Et Géométrie Des Espaces</t>
  </si>
  <si>
    <t>Apprentissage Et Contrôle Moteur</t>
  </si>
  <si>
    <t>Communication Et Société</t>
  </si>
  <si>
    <t>Etudes De Linguistique Théorique Et Pratique</t>
  </si>
  <si>
    <t>Etudes Et Recherche Sur La Révolution Algérienne</t>
  </si>
  <si>
    <t>Exécution Des Jugements De Justice, Civil, Commercial, Administratif, Pénal Et En Référé</t>
  </si>
  <si>
    <t>Genie Electrique</t>
  </si>
  <si>
    <t>Life Skills</t>
  </si>
  <si>
    <t>Matériaux Et Mécanique Des Structures</t>
  </si>
  <si>
    <t>Nouvelles Sciences Politiques</t>
  </si>
  <si>
    <t>Planification Des Ressources Humaines Et L'Amélioration Des Performances</t>
  </si>
  <si>
    <t>Programmes Des Activités Physiques Et Sportives Adaptées</t>
  </si>
  <si>
    <t>Psychologie De Santé Et Du Développement</t>
  </si>
  <si>
    <t>Physique Des Matrèriaux Et Ses Applications</t>
  </si>
  <si>
    <t>Sémiologie De Théâtre Entre La Théorie Et Le Pratique</t>
  </si>
  <si>
    <t>études anthropologiques et problèmes sociaux</t>
  </si>
  <si>
    <t>Etudes et Recherches en Droit, Famille et Développement Administratif</t>
  </si>
  <si>
    <t>Sociologie de la Qualité du Service Public</t>
  </si>
  <si>
    <t>Ville, Environnement, Société et Développement Durable</t>
  </si>
  <si>
    <t>Université_Mohamed_Cherif_Mesaadia_de_Souk_Ahras</t>
  </si>
  <si>
    <t>Gestion Maintenance Et Réhalibilitation Des Infrastructures Urbaines</t>
  </si>
  <si>
    <t>Sciences Et Technique De L'Eau Et Environnement</t>
  </si>
  <si>
    <t>Ecosystèmes Aquatiques Et Terrestres</t>
  </si>
  <si>
    <t>Electrotechnique Et Energies Renouvelables</t>
  </si>
  <si>
    <t>Etudes Linguistiques Et Littéraires</t>
  </si>
  <si>
    <t>Physique De La Matière Et Du Rayonnement</t>
  </si>
  <si>
    <t>Psychologie Des Activités Physiques Et Sportives</t>
  </si>
  <si>
    <t>Recherches Et Études Économiques</t>
  </si>
  <si>
    <t>Jeunes Et Problèmes Sociaux</t>
  </si>
  <si>
    <t>Sciences Et Techniques Du Vivant</t>
  </si>
  <si>
    <t>Finance, comptabilité,  fiscalité et assurance</t>
  </si>
  <si>
    <t>Productions Animales, Biotechnologie et Santé</t>
  </si>
  <si>
    <t>Université_Mohamed_El_Bachir_El_Ibrahimi_de_Bordj_Bou_Arréridj</t>
  </si>
  <si>
    <t>Matériaux Et Systèmes Électroniques</t>
  </si>
  <si>
    <t>Caractérisation Et Valorisation Des Ressources Naturelles</t>
  </si>
  <si>
    <t>Etudes Et Recherche En Développement Rural Lerdr</t>
  </si>
  <si>
    <t>Études Économiques Sur Les Zones Industrielles Et Le Nouveau Rôle De L'Université, "Le Cas De Bordj Bou Arreridj"</t>
  </si>
  <si>
    <t>Physique Des Matériaux, Rayonnements Et Nanostructures.</t>
  </si>
  <si>
    <t>Electronique et des Télécommunications Avancées</t>
  </si>
  <si>
    <t>Université_Mohamed_Essedik_Ben_Yahia_de_Jijel</t>
  </si>
  <si>
    <t>Essais Non-Destructifs</t>
  </si>
  <si>
    <t>Etudes Des Interactions Matériaux Et Environnement</t>
  </si>
  <si>
    <t>Etudes Des Matériaux</t>
  </si>
  <si>
    <t>Pharmacologie Et Phytochimie</t>
  </si>
  <si>
    <t>Génie Géologique</t>
  </si>
  <si>
    <t>Cadre Bati Et Environnement</t>
  </si>
  <si>
    <t>Toxicologie Moléculaire</t>
  </si>
  <si>
    <t>Physique De Rayonnement Et Applications</t>
  </si>
  <si>
    <t>Automatique De Jijel</t>
  </si>
  <si>
    <t>Biotechnologie, Environnement Et Santé</t>
  </si>
  <si>
    <t>Droit Bancaire Et Financier</t>
  </si>
  <si>
    <t>Electrotechnique Et D'Electronique Industrielle</t>
  </si>
  <si>
    <t>Energétique Appliquée Et Matériaux</t>
  </si>
  <si>
    <t>Energies Renouvelables</t>
  </si>
  <si>
    <t>Matériaux : Élaborations-Propriétés-Applications</t>
  </si>
  <si>
    <t>Mathématiques Et Applications Des Mathématiques</t>
  </si>
  <si>
    <t>Physique De La Matière Condensée Et Nanomatériaux</t>
  </si>
  <si>
    <t>Sociolinguistique, Socio- Didactique Et Socio-Littérature</t>
  </si>
  <si>
    <t>Gènie Civil Et Environnement</t>
  </si>
  <si>
    <t>Mécatronique De Jijel</t>
  </si>
  <si>
    <t>Langue et analyse du discours</t>
  </si>
  <si>
    <t>Université_Mohamed_Khider_de_Biskra</t>
  </si>
  <si>
    <t>Aménagements Hydrauliques Et Environnement</t>
  </si>
  <si>
    <t>Hydraulique Souterraine Et Surface</t>
  </si>
  <si>
    <t>Matériaux Semi-Conducteurs Et Métalliques</t>
  </si>
  <si>
    <t>Modélisation Des Systèmes Energétiques</t>
  </si>
  <si>
    <t>Systèmes Experts, L'Imagerie Et Leurs Applications Dans L'Ingénierie</t>
  </si>
  <si>
    <t>Impact De La Jurisprudence Sur La Dynamique De La Législation</t>
  </si>
  <si>
    <t>Langue Et Littérature Algériennes</t>
  </si>
  <si>
    <t>Problématique De L'Éducation En Algérie À L'Ombre Des Contraintes Actuelles</t>
  </si>
  <si>
    <t>Sciences Économiques Et Sciences De Gestion</t>
  </si>
  <si>
    <t>Génie Électrique De Biskra</t>
  </si>
  <si>
    <t>Conception Et Modélisation Des Formes Et Des Ambiances Architecturales Urbaines</t>
  </si>
  <si>
    <t>Génie Mécanique</t>
  </si>
  <si>
    <t>Unité De Formation Et La Recherche Dans Les Théories Des Lecteurs Et Ses Méthodes</t>
  </si>
  <si>
    <t>Changement Social Et Relation Publique En Algérie</t>
  </si>
  <si>
    <t>Finances, Banque Et Management</t>
  </si>
  <si>
    <t>Chimie Moléculaire Et Environnement</t>
  </si>
  <si>
    <t>Génie Civil Et Hydraulique, Développement Durable Et Environnement</t>
  </si>
  <si>
    <t>Droits Et Libertés Dans Les Systèmes Comparés</t>
  </si>
  <si>
    <t>Génie Énergétique Et Matériaux</t>
  </si>
  <si>
    <t>Modélisation Numérique Et Instrumentation En Interaction Sol-Structure</t>
  </si>
  <si>
    <t>Diversité Des Écosystèmes Et Dynamiques Des Systèmes De Production Agricoles En Zones Arides</t>
  </si>
  <si>
    <t>Etudes Et Recherches Dans Les Sciences Et Techniques Des Activités Physiques Et Sportives</t>
  </si>
  <si>
    <t>Etudes Psychologiques Et Sociologiques</t>
  </si>
  <si>
    <t>Identification, Commande, Contrôle Et Communication</t>
  </si>
  <si>
    <t>Informatique Intelligente</t>
  </si>
  <si>
    <t>Physique Des Couches Minces Et Applications</t>
  </si>
  <si>
    <t>Physique Photonique Et Nanomatériaux Multifonctionnels</t>
  </si>
  <si>
    <t>Génétique, Biotechnologie et Valorisation de Bio-ressources</t>
  </si>
  <si>
    <t>Université_Mohamed_Lakhdar_Ben_Amara_dit_Hamma_Lakhdar_El_Oued</t>
  </si>
  <si>
    <t>Valorisation Et Technologie Des Ressources Sahariennes</t>
  </si>
  <si>
    <t>Exploitation Et De Valorisation Des Ressources Énergétiques Sahariennes</t>
  </si>
  <si>
    <t>Théorie Des Opérateurs Et Edp</t>
  </si>
  <si>
    <t xml:space="preserve">Algerian Scientists Contributions To enrich The Islamic Studies   </t>
  </si>
  <si>
    <t>Etudes Doctrinales et Judiciares</t>
  </si>
  <si>
    <t>La croissance et le développement économique dans les pays arabes</t>
  </si>
  <si>
    <t xml:space="preserve">Neuropsychologie Cognitive et Sociale </t>
  </si>
  <si>
    <t xml:space="preserve">Politique de détective et d'améliorer le service public en Algérie </t>
  </si>
  <si>
    <t>Université_Mouloud_Maameri_de_Tizi_Ouzou</t>
  </si>
  <si>
    <t>Biochimie Analytique Et Biotechnologies</t>
  </si>
  <si>
    <t>Chimie Appliquée Et Génie Chimique</t>
  </si>
  <si>
    <t>Eau</t>
  </si>
  <si>
    <t>Physique Et Chimie Quantique</t>
  </si>
  <si>
    <t>Réformes Économiques Et Dynamiques Locales</t>
  </si>
  <si>
    <t>Analyse Et Modélisation Des Phénomènes Aléatoires</t>
  </si>
  <si>
    <t>Conception Et Conduite Des Systèmes De Production</t>
  </si>
  <si>
    <t>Immunologie</t>
  </si>
  <si>
    <t>Mécanique, Structures Et Énergétique</t>
  </si>
  <si>
    <t>Mondialisation Et Droit National</t>
  </si>
  <si>
    <t>Production, Amélioration Et Protection Des Végétaux Et Des Denrées Alimentaires</t>
  </si>
  <si>
    <t>Ressources Naturelles</t>
  </si>
  <si>
    <t>Géomatériaux, Environnement Et Aménagements</t>
  </si>
  <si>
    <t>Modélisation Expérimentale Et Numérique Des Matériaux Et Structures En Génie Civil</t>
  </si>
  <si>
    <t>Analyse De Discours</t>
  </si>
  <si>
    <t>Technologie Avancée En Génie Électrique</t>
  </si>
  <si>
    <t>Energétique mécanique et matériaux</t>
  </si>
  <si>
    <t>Aménagement Et Ensignement De La Langue Amazighe</t>
  </si>
  <si>
    <t>Pratiques Langagières En Algérie</t>
  </si>
  <si>
    <t>Elaboration Et Caractérisation Des Matériaux Et Modélisation (Lec2M)</t>
  </si>
  <si>
    <t>Production, Sauvegarde Des Espèces Menacées Et Des Récoltes. Influence Des Variations Climatiques</t>
  </si>
  <si>
    <t>Droit Et Nouvelles Technologies</t>
  </si>
  <si>
    <t>Langues Et Cultures Etrangeres</t>
  </si>
  <si>
    <t>Métallurgie Et De Génie Des Matériaux Métalliques</t>
  </si>
  <si>
    <t>Recherches En Traduction</t>
  </si>
  <si>
    <t>Représentation Intellectuelle Et Culturelle</t>
  </si>
  <si>
    <t>Société-Éducation-Travail</t>
  </si>
  <si>
    <t>Ecologie Et Biologie Des Ecosystèmes Terrestres</t>
  </si>
  <si>
    <t>Qualité Et Sécurité Des Aliments</t>
  </si>
  <si>
    <t>Vision Artificielle Et Automatique Des Systèmes</t>
  </si>
  <si>
    <t>Université_Mustapha_Stambouli_de_Mascara</t>
  </si>
  <si>
    <t>Systèmes Biologiques Et La Géomatique</t>
  </si>
  <si>
    <t>Management Des Collectivités Locales Et Développement Local</t>
  </si>
  <si>
    <t>Physique Quantique De La Matière Et Modélisations Mathématiques</t>
  </si>
  <si>
    <t>Sciences Et Techniques De L'Eau</t>
  </si>
  <si>
    <t>Chimie Organique, Macromoléculaire Et Des Matériaux</t>
  </si>
  <si>
    <t>Recherches Sociologiques Et Historiques</t>
  </si>
  <si>
    <t>Chimie Physique Des Macromolécules Et Interfaces Biologiques</t>
  </si>
  <si>
    <t>Géo-Environnement Et Développement Des Espaces</t>
  </si>
  <si>
    <t>Matériaux, Applications Et Environnement</t>
  </si>
  <si>
    <t>Bioconversion, Génie Microbiologique Et Sécurité Sanitaire</t>
  </si>
  <si>
    <t>Législations En Droit Economique</t>
  </si>
  <si>
    <t>Méthodologies De La Critique Moderne Et L’Analyse Du Discours</t>
  </si>
  <si>
    <t>Outils Juridiques De La Politique Foncière</t>
  </si>
  <si>
    <t>Analyse, De Prospective Et De Développement Des Emplois Et Des Compétences</t>
  </si>
  <si>
    <t>Génie Des Procédes Et Chimie Des Solutions</t>
  </si>
  <si>
    <t>Géomatique, Ecologie Et Environnement</t>
  </si>
  <si>
    <t>Pme, Recherches Et Innovation</t>
  </si>
  <si>
    <t>Ingénierie Des Programmes De Langue Dans Les Filières De Spécialité</t>
  </si>
  <si>
    <t>Université_Omar_Telidji_de_Laghouat</t>
  </si>
  <si>
    <t>Sciences Économiques Et Gestion</t>
  </si>
  <si>
    <t>Sciences Fondamentales</t>
  </si>
  <si>
    <t>Etude Et Développement Des Matériaux Semi-Conducteurs Et Diélectriques</t>
  </si>
  <si>
    <t>Analyse Et De Commande Des Systèmes D'Énergie Et Réseaux Électriques</t>
  </si>
  <si>
    <t>Sciences Du Langage</t>
  </si>
  <si>
    <t>Télécommunications, Signaux Et Systèmes</t>
  </si>
  <si>
    <t>Etude Du Développement Économique</t>
  </si>
  <si>
    <t>Linguistique Contrastive Et Caractères Des Langues</t>
  </si>
  <si>
    <t>Linguistique Pragmatique Et Analyse De Discours Littéraire</t>
  </si>
  <si>
    <t>Matériaux Et Réhabilitation De Structures</t>
  </si>
  <si>
    <t>Mathematiques Pures Et Appliques</t>
  </si>
  <si>
    <t>Ressources En Eau, Sols Et Environnement</t>
  </si>
  <si>
    <t>Semi-Conducteurs Et Matériaux Fonctionnels</t>
  </si>
  <si>
    <t>Counseling Psychologique Et Développement Des Outils De Mesure Dans Le Milieu Scolaire</t>
  </si>
  <si>
    <t>Droit Et Sciences Politique</t>
  </si>
  <si>
    <t>Islamiques Et Linguistiques</t>
  </si>
  <si>
    <t>La Santé Psychique</t>
  </si>
  <si>
    <t>Physico-Chimie Des Matériaux</t>
  </si>
  <si>
    <t>Université_Saad_Dahlab_de_Blida_1</t>
  </si>
  <si>
    <t>Chimie Physique Moléculaire Et Macromoléculaire</t>
  </si>
  <si>
    <t>Surface, Interfaces Et Couches Minces</t>
  </si>
  <si>
    <t>Systèmes Électriques Et Télécommandes</t>
  </si>
  <si>
    <t>Traitement De Signal Et D'Imagerie</t>
  </si>
  <si>
    <t>Traitement De Surface Et Matériaux</t>
  </si>
  <si>
    <t>Structures</t>
  </si>
  <si>
    <t>Analyse Fonctionnelle Des Procédés Chimiques</t>
  </si>
  <si>
    <t>Développement Des Systèmes Informatisés</t>
  </si>
  <si>
    <t>Géomatériaux Et Génie Civil</t>
  </si>
  <si>
    <t>Applications Énergétiques De L'Hydrogène</t>
  </si>
  <si>
    <t>Biotechnologies Des Productions Végétales</t>
  </si>
  <si>
    <t>Physique Théorique &amp; Physique De L'Interaction Rayonnement-Matière</t>
  </si>
  <si>
    <t>Génie Chimique</t>
  </si>
  <si>
    <t>Biotechnologies Liées À La Reproduction Des Animaux</t>
  </si>
  <si>
    <t>Plantes Médicinales Et Aromatiques</t>
  </si>
  <si>
    <t>Modélisation Et Développement D'Algorithme De La Recherche Opérationnelle</t>
  </si>
  <si>
    <t>Sciences Aéronautiques</t>
  </si>
  <si>
    <t>Aéronefs</t>
  </si>
  <si>
    <t>Physique Fondamentale Et Appliquée</t>
  </si>
  <si>
    <t>Cancérologie</t>
  </si>
  <si>
    <t>Détections Informations &amp; Communications</t>
  </si>
  <si>
    <t>Eau, Environnement Et Developpement Durable</t>
  </si>
  <si>
    <t>Appareil Locomoteur Et Qualité Des Soins En Santé Publique</t>
  </si>
  <si>
    <t>Chimie Des Substances Naturelles Et De Biomolécules</t>
  </si>
  <si>
    <t>Environnement Et Technologie Pour L'Architecture Et Le Patrimoine</t>
  </si>
  <si>
    <t>Protection Et Valorisation Des Ressources Agrobiologiques</t>
  </si>
  <si>
    <t>Biotchnologies, Environnement et Santé</t>
  </si>
  <si>
    <t>Chimie Physique des Interfaces des matériaux Appliquées à L'environnement</t>
  </si>
  <si>
    <t>Université_Tahar_Moulay_de_Saida</t>
  </si>
  <si>
    <t>Etudes Physico-Chimiques</t>
  </si>
  <si>
    <t>Géométrie, Analyse, Contrôle Et Applications</t>
  </si>
  <si>
    <t>Modélisation Et Méthodes De Calcul</t>
  </si>
  <si>
    <t>Ressources Hydriques Et Environnement</t>
  </si>
  <si>
    <t>Mouvement De La Critique Littéraire En Algérie</t>
  </si>
  <si>
    <t>Didactique Du Français Fos</t>
  </si>
  <si>
    <t>Modèles Stochastiques, Statistiques Et Applications</t>
  </si>
  <si>
    <t>Développement Dans Les Sciences Sociales Et Sciences Humaines</t>
  </si>
  <si>
    <t>Génie Electrotechnique</t>
  </si>
  <si>
    <t>Linguistique Et Traduction</t>
  </si>
  <si>
    <t>Management Et Évaluation De Performance Des Entreprises</t>
  </si>
  <si>
    <t>Sociolinguistique Et Analyse De Discours</t>
  </si>
  <si>
    <t>Technologies Des Communications</t>
  </si>
  <si>
    <t>Gestion Des Connaissances Et Des Données Complexes</t>
  </si>
  <si>
    <t>La Protection Des Droits De Lhomme Entre Les Textes Internationaux Et Nationaux Et Leurs Effectivitès En Algèrie</t>
  </si>
  <si>
    <t>Bio toxicologie, Pharmacognosie  et valorisation biologiques des plantes  </t>
  </si>
  <si>
    <t>Etudes juridiques comparées</t>
  </si>
  <si>
    <t>Traduction et interprétation au sein de la communication multilingue</t>
  </si>
  <si>
    <t>Université_Tahri_Mohamed_de_Béchar</t>
  </si>
  <si>
    <t>Physique Et Dispositifs Semi-Conducteurs</t>
  </si>
  <si>
    <t>Phytochimie Et Synthèse Organique</t>
  </si>
  <si>
    <t>Commande Analyse Et Optimisation Des Systémes Électro Énergétiques</t>
  </si>
  <si>
    <t>Fiabilités Des Matériaux Et Des Structures En Régions Sahariennes</t>
  </si>
  <si>
    <t>Energétique En Zones Arides</t>
  </si>
  <si>
    <t>Valorisation Des Ressources Végétales Et Sécurité Alimentaire Des Zones Semi Arides Du Sud Ouest Algérien</t>
  </si>
  <si>
    <t>Etudes Sahariennes</t>
  </si>
  <si>
    <t>Mécanique Des Structures Lms</t>
  </si>
  <si>
    <t>Mécanique: Modélisation Et Expérimentation</t>
  </si>
  <si>
    <t>Molécules Bioactives Et Séparation Chirale</t>
  </si>
  <si>
    <t>Etudes Économiques Et Développement Local Dans Le Sud Ouest</t>
  </si>
  <si>
    <t>Architecture et Patrimoine Environnemental</t>
  </si>
  <si>
    <t xml:space="preserve">Chimie et sciences de l'environnement </t>
  </si>
  <si>
    <t xml:space="preserve">Fiabilité du Génie Mécanique </t>
  </si>
  <si>
    <t xml:space="preserve">Réseaux Intelligents et Energies Renouvlables </t>
  </si>
  <si>
    <t>Traitement de l'Information et Télécommunication</t>
  </si>
  <si>
    <t>Université_Yahia_Farès_de_Médéa</t>
  </si>
  <si>
    <t>Biomatériaux Et Phénomènes De Transport</t>
  </si>
  <si>
    <t>Université_Yahia_Farès_de__Médéa</t>
  </si>
  <si>
    <t>Procédés De Traitement Et Recyclage Des Rejets, 2003, Demande De Changement D’Intitulé À Matériaux Et Environnement Acceptée En 2010)</t>
  </si>
  <si>
    <t>Mécanique, Physique Et Modélisation Mathématique</t>
  </si>
  <si>
    <t>Didactique De La Langue Et Des Textes</t>
  </si>
  <si>
    <t>Electrotechnique Et Automatique</t>
  </si>
  <si>
    <t>Développement Local Durable</t>
  </si>
  <si>
    <t>Souveraineté Et Mondialisation</t>
  </si>
  <si>
    <t>Langue Et Art De La Communication</t>
  </si>
  <si>
    <t>Physique Des Techniques Expérimentales Et Ses Applications</t>
  </si>
  <si>
    <t>Systèmes Électroniques Avancés</t>
  </si>
  <si>
    <t>Etudes Historiques De La Méditerranée À Travers Les Âges</t>
  </si>
  <si>
    <t>Macroeconomie Et Finance International</t>
  </si>
  <si>
    <t>Université_Ziane_Achour_de_Djelfa</t>
  </si>
  <si>
    <t>Chimie Organique Et Substances Naturelles</t>
  </si>
  <si>
    <t>Stratégies De Prévention Et De Lutte Contre La Drogue En Algérie</t>
  </si>
  <si>
    <t>Corpus, Étude Et Critique Des Manuscrits De La Région Et Autre</t>
  </si>
  <si>
    <t>Développement En Mécanique Et Matériaux</t>
  </si>
  <si>
    <t>Développement, Démocratie Et Droits De L'Homme En Algérie</t>
  </si>
  <si>
    <t>Sciences Et Informatique Des Matériaux</t>
  </si>
  <si>
    <t>Terme, Manuscrit Et Littérature Algérienne Écrite Dans La Presse</t>
  </si>
  <si>
    <t>Droit De L’Environnement</t>
  </si>
  <si>
    <t>Exploration Et Valorisation Des Ecosystèmes Steppiques</t>
  </si>
  <si>
    <t>Automatique Appliquée Et Diagnostic Industriel</t>
  </si>
  <si>
    <t>Politique De Développement Rural Dans La Steppe</t>
  </si>
  <si>
    <t>Réformes Du Système Constitutionnel Et La Bonne Gouvernance</t>
  </si>
  <si>
    <t>Staps - Système Sportif En Algérie</t>
  </si>
  <si>
    <t>Université_Ahmed_Bougara_dit_Si_Mhamed_de_Boumerdès</t>
  </si>
  <si>
    <t>Electrification Des Entreprises Industrielles</t>
  </si>
  <si>
    <t>Fiabilité Des Équipements Pétroliers Et Matériaux</t>
  </si>
  <si>
    <t>Génie Physique Des Hydrocarbures</t>
  </si>
  <si>
    <t>Physique De La Terre</t>
  </si>
  <si>
    <t>Synthèse Pétrochimique</t>
  </si>
  <si>
    <t>Technologies Des Hydrocarbures</t>
  </si>
  <si>
    <t>Automatique Appliquée</t>
  </si>
  <si>
    <t>Génie Mécanique Des Solides Et Systèmes</t>
  </si>
  <si>
    <t>Revêtement, Matériaux Et Environnement</t>
  </si>
  <si>
    <t>Technologie Alimentaire</t>
  </si>
  <si>
    <t>Traitement Et Mise En Forme Des Polymères Fibraux</t>
  </si>
  <si>
    <t>Dynamique Des Moteurs Et Vibroacoustique</t>
  </si>
  <si>
    <t>Ressources Minérales Et Énergétiques</t>
  </si>
  <si>
    <t>Conservation Et Valorisation Des Ressources Biologiques</t>
  </si>
  <si>
    <t>Energétique, Mécanique Et Ingénieries</t>
  </si>
  <si>
    <t>Informatique, De Modélisation, D'Optimisation Et Des Systèmes Électroniques</t>
  </si>
  <si>
    <t>Technologies Douces, Valorisation, Physico-Chimie Des Matériaux Biologiques Et Biodiversité</t>
  </si>
  <si>
    <t>Unité De Recherche: Matériaux, Procédés Et Environnement (Remplace Le Lr 2000 "Matériaux Minéraux Et Composites")</t>
  </si>
  <si>
    <t>L’Avenir De L’Économie Algérien Hors Les Hydrocarbures</t>
  </si>
  <si>
    <t>Performance Des Entreprises Économiques Algériennes Dans Le Cadre De La Dynamique Économique Internationale</t>
  </si>
  <si>
    <t>Etudes Politiques Et Internationales</t>
  </si>
  <si>
    <t>Code</t>
  </si>
  <si>
    <t>GD1</t>
  </si>
  <si>
    <t>Sciences de la nature et de la vie</t>
  </si>
  <si>
    <t>GD2</t>
  </si>
  <si>
    <t>Sciences de la terre et de l’univers</t>
  </si>
  <si>
    <t>GD3</t>
  </si>
  <si>
    <t>Sciences de la physique</t>
  </si>
  <si>
    <t>GD4</t>
  </si>
  <si>
    <t>Chimie</t>
  </si>
  <si>
    <t>GD5</t>
  </si>
  <si>
    <t>Sciences mathématiques et leurs interactions</t>
  </si>
  <si>
    <t>GD6</t>
  </si>
  <si>
    <t>Sciences pour l’ingénieur</t>
  </si>
  <si>
    <t>GD7</t>
  </si>
  <si>
    <t>Sciences sociales</t>
  </si>
  <si>
    <t>GD8</t>
  </si>
  <si>
    <t>Sciences humaines et arts</t>
  </si>
  <si>
    <t>GD9</t>
  </si>
  <si>
    <t>Multidisciplinaire</t>
  </si>
  <si>
    <t xml:space="preserve">     Intitulé de l'équipe</t>
  </si>
  <si>
    <t xml:space="preserve"> اسم الفرقة </t>
  </si>
  <si>
    <t xml:space="preserve">لقب و اسم مدير الفرقة </t>
  </si>
  <si>
    <t># الشركاء المنظمون</t>
  </si>
  <si>
    <r>
      <rPr>
        <b/>
        <sz val="12"/>
        <rFont val="Cambria"/>
        <family val="1"/>
        <scheme val="major"/>
      </rPr>
      <t>أ)</t>
    </r>
    <r>
      <rPr>
        <sz val="12"/>
        <rFont val="Cambria"/>
        <family val="1"/>
        <scheme val="major"/>
      </rPr>
      <t xml:space="preserve"> </t>
    </r>
    <r>
      <rPr>
        <b/>
        <sz val="12"/>
        <rFont val="Cambria"/>
        <family val="1"/>
        <scheme val="major"/>
      </rPr>
      <t>محا</t>
    </r>
    <r>
      <rPr>
        <b/>
        <sz val="12"/>
        <color theme="1"/>
        <rFont val="Cambria"/>
        <family val="1"/>
        <scheme val="major"/>
      </rPr>
      <t>ضرة علمية أو درس في ورشة عمل</t>
    </r>
  </si>
  <si>
    <t>Description du périple</t>
  </si>
  <si>
    <t>Responsable</t>
  </si>
  <si>
    <t>Conférence Mobile (2 continents) avec actes</t>
  </si>
  <si>
    <t>المسسؤول على مستوى المخبر</t>
  </si>
  <si>
    <t>وصف القافلة</t>
  </si>
  <si>
    <t>عنوان المجلة</t>
  </si>
  <si>
    <t>اسم التكوين في الدكتوراه</t>
  </si>
  <si>
    <t>المسؤول</t>
  </si>
  <si>
    <t>Description succinte</t>
  </si>
  <si>
    <t xml:space="preserve"> وصف وجيز</t>
  </si>
  <si>
    <t>نقطة اتصال المخبر</t>
  </si>
  <si>
    <t>التكوين الساري في الدكتوراه</t>
  </si>
  <si>
    <t>محاضرة متنقلة (قارتين) مع الأعمال المنشورة ضمن WOS</t>
  </si>
  <si>
    <t>محاضرة متنقلة (قارتين) مع الأعمال المنشورة</t>
  </si>
  <si>
    <t>رمز المخبر</t>
  </si>
  <si>
    <t># Partenaire</t>
  </si>
  <si>
    <t xml:space="preserve">Tableau récapitulatif </t>
  </si>
  <si>
    <t>Année</t>
  </si>
  <si>
    <t>السنة</t>
  </si>
  <si>
    <t>Part de collab.</t>
  </si>
  <si>
    <t>Annee</t>
  </si>
  <si>
    <t>2011</t>
  </si>
  <si>
    <t>2012</t>
  </si>
  <si>
    <t>2013</t>
  </si>
  <si>
    <t>2014</t>
  </si>
  <si>
    <t>2015</t>
  </si>
  <si>
    <t>Type de collab.</t>
  </si>
  <si>
    <t>Equipes de recherche</t>
  </si>
  <si>
    <t>فرق البحث</t>
  </si>
  <si>
    <t>Nom de l'événement</t>
  </si>
  <si>
    <t>Intitulé de la formation doctorale</t>
  </si>
  <si>
    <t>Total</t>
  </si>
  <si>
    <t>Point de contact du labo</t>
  </si>
  <si>
    <t>التعريف بالمخبر</t>
  </si>
  <si>
    <t>N° d'Agrement</t>
  </si>
  <si>
    <t>Collaboration</t>
  </si>
  <si>
    <t>Identification du Laboratoire</t>
  </si>
  <si>
    <t>Ecole_Polytechnique_Architecteur_et_Urbanisme</t>
  </si>
  <si>
    <t>رقم الإعتماد</t>
  </si>
  <si>
    <t>أبعاد التعاون</t>
  </si>
  <si>
    <t>Dimensions de la collab.</t>
  </si>
  <si>
    <t>Formations doctorales en cours de validité</t>
  </si>
  <si>
    <t xml:space="preserve">Code du laboratoire </t>
  </si>
  <si>
    <t>Editorial board membre de l'équipe</t>
  </si>
  <si>
    <t xml:space="preserve"> # طلبة الدكتوراه المعتمدين</t>
  </si>
  <si>
    <t>أعضاء هيئة التحرير</t>
  </si>
  <si>
    <t xml:space="preserve">التكوين الساري في الماستر الدولي </t>
  </si>
  <si>
    <t>التكوين الساري في الماستر الوطنى</t>
  </si>
  <si>
    <t>اسم الماستر الوطنى</t>
  </si>
  <si>
    <t xml:space="preserve">اسم الماستر الدولي </t>
  </si>
  <si>
    <t>اسم التكوين في الدكتوراه المشتركة</t>
  </si>
  <si>
    <t>Intitulé de la formation doctorale en coutelle</t>
  </si>
  <si>
    <t>التكوين الساري في الدكتوراه المشتركة</t>
  </si>
  <si>
    <t>Formations doctorales en cotutelle en cours de validité</t>
  </si>
  <si>
    <t>Conférence Mobile continentale avec actes dans le WOS</t>
  </si>
  <si>
    <t>Conférence Mobile continentale avec actes</t>
  </si>
  <si>
    <t>C+</t>
  </si>
  <si>
    <t>محاضرة متنقلة قارية مع الأعمال المنشورة ضمن WOS</t>
  </si>
  <si>
    <t>محاضرة متنقلة قارية مع الأعمال المنشورة</t>
  </si>
  <si>
    <t>160 pts/نقطة</t>
  </si>
  <si>
    <t>120 pts/نقطة</t>
  </si>
  <si>
    <t>المكان</t>
  </si>
  <si>
    <t xml:space="preserve">Lieu </t>
  </si>
  <si>
    <t>Période (Début_Fin)</t>
  </si>
  <si>
    <t>محاضرة دولية مع الأعمال المنشورة ضمن WOS</t>
  </si>
  <si>
    <t>التعاون مع كيانات البحث الأخرى على المستوى الوطني و الدولي</t>
  </si>
  <si>
    <t>Séminaires périodiques</t>
  </si>
  <si>
    <t>Nom du Séminaire</t>
  </si>
  <si>
    <t>إسم الندوة</t>
  </si>
  <si>
    <t>Fréquences</t>
  </si>
  <si>
    <t>Hebdomadaire</t>
  </si>
  <si>
    <t>Bimensuelle</t>
  </si>
  <si>
    <t>Mensuelle</t>
  </si>
  <si>
    <t>Autres</t>
  </si>
  <si>
    <t xml:space="preserve">التردد </t>
  </si>
  <si>
    <t>الندوات الدورية</t>
  </si>
  <si>
    <t>xxxx</t>
  </si>
  <si>
    <t>xxx</t>
  </si>
  <si>
    <t>Responsable au niveau du laboratoire</t>
  </si>
  <si>
    <t xml:space="preserve">   Etablissement de rattachement</t>
  </si>
  <si>
    <t xml:space="preserve">   Intitulé du Laboratoire </t>
  </si>
  <si>
    <t xml:space="preserve">   Acronyme du Laboratoire</t>
  </si>
  <si>
    <t xml:space="preserve">   Site Web ou URL</t>
  </si>
  <si>
    <t xml:space="preserve">   Grand Domaine</t>
  </si>
  <si>
    <t xml:space="preserve">   Nom et Prénom du Directeur</t>
  </si>
  <si>
    <t xml:space="preserve">   مؤسسة الإلحاق</t>
  </si>
  <si>
    <t xml:space="preserve">   اسم المخبر</t>
  </si>
  <si>
    <t xml:space="preserve">   الاسم المختزل للمخبر</t>
  </si>
  <si>
    <t xml:space="preserve">   العنوان الإلكتروني</t>
  </si>
  <si>
    <t xml:space="preserve">   الميدان الأساسي</t>
  </si>
  <si>
    <t xml:space="preserve">   لقب و اسم المدير</t>
  </si>
  <si>
    <t>المديريـة العامـة للبحـث العلمـي و التطويــر التكنولوجــي</t>
  </si>
  <si>
    <t>NOM et  Prénom du chef d'équipe</t>
  </si>
  <si>
    <t>Nom du ou des chercheur(s) impliqués</t>
  </si>
  <si>
    <t>إسم الباحث أو الباحثين المشاركين</t>
  </si>
  <si>
    <t xml:space="preserve"> (30 - 4) pts/نقطة</t>
  </si>
  <si>
    <t>ب) تنظيم قوافل علمية ومعارض ونشاطات أخرى بهدف نشر العلوم والتكنولوجيا و نشر الثقافة العلمية</t>
  </si>
  <si>
    <t>الفترة (من - إلي)</t>
  </si>
  <si>
    <t>Identifier les partenaires</t>
  </si>
  <si>
    <t>التعريف بالشركاء</t>
  </si>
  <si>
    <t>Formations de Master  international en cours de validité</t>
  </si>
  <si>
    <t>Formations de Master national en cours de validité</t>
  </si>
  <si>
    <t>فترة القافلة  (من - إلي)</t>
  </si>
  <si>
    <t>Période du périple (Début_Fin)</t>
  </si>
  <si>
    <t>جدول المحصّلة</t>
  </si>
  <si>
    <t>الفرق</t>
  </si>
  <si>
    <t>Organisation de cycles de conférences grand public, de salons ou journées d’innovation ou de vulgarisation</t>
  </si>
  <si>
    <t>تنظيم سلسلة محاضرات للجمهور العريض، معارض أو أيام الابتكار أو التعميم</t>
  </si>
  <si>
    <t>b) Organisation de périples scientifiques, de salons ou autres activités pour la diffusion
     de la science et de la technologie et la diffusion de la culture scientifique</t>
  </si>
  <si>
    <t>المجموع</t>
  </si>
  <si>
    <t>Collaborations nationale et internationale avec d’autres entités de recherche</t>
  </si>
  <si>
    <t>Type_collaboration</t>
  </si>
  <si>
    <t>Académique</t>
  </si>
  <si>
    <t>Socio-économique</t>
  </si>
  <si>
    <t>Sectorielle</t>
  </si>
  <si>
    <t>Internationale multilatérale</t>
  </si>
  <si>
    <t>Internationale bilatérale</t>
  </si>
  <si>
    <t>InterSectorielle bilatérale</t>
  </si>
  <si>
    <t>InterSectorielle multilatérale</t>
  </si>
  <si>
    <t>Interuniversitaire</t>
  </si>
  <si>
    <t>300 pts/نقطة</t>
  </si>
  <si>
    <t>A+</t>
  </si>
  <si>
    <t>Les partenaires</t>
  </si>
  <si>
    <t># Partenaires</t>
  </si>
  <si>
    <t>الشركاء</t>
  </si>
  <si>
    <t># الشركاء</t>
  </si>
  <si>
    <t>fréquence</t>
  </si>
  <si>
    <t>Valeur / القيمة</t>
  </si>
  <si>
    <t>مجلة من صنف  نشر</t>
  </si>
  <si>
    <t xml:space="preserve">  </t>
  </si>
  <si>
    <t xml:space="preserve">     </t>
  </si>
  <si>
    <t xml:space="preserve">   </t>
  </si>
  <si>
    <t xml:space="preserve">    </t>
  </si>
  <si>
    <t>وزارة التعليــم العالــي و البحــث العلمــي</t>
  </si>
  <si>
    <t>1. Organisation de manifestations scientifiques</t>
  </si>
  <si>
    <t>2. Formations</t>
  </si>
  <si>
    <t>3. Collaborations</t>
  </si>
  <si>
    <t>1. تنظيم التظاهرات العلمية</t>
  </si>
  <si>
    <t>2. التكوين</t>
  </si>
  <si>
    <t>3. التعاون</t>
  </si>
  <si>
    <t>1.  تنظيم التظاهرات العلمية</t>
  </si>
  <si>
    <t>ISSN / e-ISSN</t>
  </si>
  <si>
    <t># Doc. engagés</t>
  </si>
  <si>
    <t>Logo du laboratoire</t>
  </si>
  <si>
    <t>1. Organisation des manifestations scientifiques</t>
  </si>
  <si>
    <t>A ce bilan seront adjoints ceux des équipes lors de l'évaluation.</t>
  </si>
  <si>
    <t>E</t>
  </si>
  <si>
    <t>Bilan d’Activités du Laboratoire</t>
  </si>
  <si>
    <t>Intitulé du Master national</t>
  </si>
  <si>
    <t>Intitulé du Master international</t>
  </si>
  <si>
    <t>Bilan d’activités du laboratoire</t>
  </si>
  <si>
    <t>Robotique, Parallélisme Et Systèmes Embarqués</t>
  </si>
  <si>
    <t>Production Et Protection Des Cultures Dans La Région de Chlef</t>
  </si>
  <si>
    <t>Recherche Opérationnelle, Combinatoire, Informatique Théorique Et Méthodes Stochastiques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</si>
</sst>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[$€]_-;\-* #,##0.00\ [$€]_-;_-* &quot;-&quot;??\ [$€]_-;_-@_-"/>
  </numFmts>
  <fonts count="36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mbria"/>
      <family val="1"/>
      <scheme val="maj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mbria"/>
      <family val="1"/>
      <scheme val="major"/>
    </font>
    <font>
      <sz val="12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10"/>
      <color rgb="FFC00000"/>
      <name val="Cambria"/>
      <family val="1"/>
      <scheme val="major"/>
    </font>
    <font>
      <sz val="10"/>
      <color rgb="FFC00000"/>
      <name val="Cambria"/>
      <family val="1"/>
      <scheme val="major"/>
    </font>
    <font>
      <b/>
      <i/>
      <sz val="10"/>
      <color rgb="FFC00000"/>
      <name val="Cambria"/>
      <family val="1"/>
      <scheme val="major"/>
    </font>
    <font>
      <sz val="11"/>
      <color theme="1"/>
      <name val="Cambria"/>
      <family val="1"/>
      <scheme val="maj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2"/>
      <color rgb="FFC00000"/>
      <name val="Cambria"/>
      <family val="1"/>
      <scheme val="major"/>
    </font>
    <font>
      <b/>
      <sz val="12"/>
      <name val="Cambria"/>
      <family val="1"/>
      <scheme val="major"/>
    </font>
    <font>
      <sz val="12"/>
      <name val="Cambria"/>
      <family val="1"/>
      <scheme val="major"/>
    </font>
    <font>
      <b/>
      <sz val="26"/>
      <color theme="1"/>
      <name val="Cambria"/>
      <family val="1"/>
      <scheme val="major"/>
    </font>
    <font>
      <sz val="12"/>
      <color theme="1"/>
      <name val="Calibri"/>
      <family val="2"/>
      <scheme val="minor"/>
    </font>
    <font>
      <b/>
      <sz val="12"/>
      <color rgb="FF000000"/>
      <name val="Arial"/>
      <family val="2"/>
    </font>
    <font>
      <b/>
      <i/>
      <sz val="12"/>
      <color theme="1"/>
      <name val="Cambria"/>
      <family val="1"/>
      <scheme val="major"/>
    </font>
    <font>
      <sz val="18"/>
      <name val="Cambria"/>
      <family val="1"/>
      <scheme val="major"/>
    </font>
    <font>
      <b/>
      <sz val="12"/>
      <color rgb="FF00B050"/>
      <name val="Cambria"/>
      <family val="1"/>
      <scheme val="major"/>
    </font>
    <font>
      <b/>
      <sz val="18"/>
      <color theme="1"/>
      <name val="Cambria"/>
      <family val="1"/>
      <scheme val="major"/>
    </font>
    <font>
      <b/>
      <i/>
      <sz val="18"/>
      <color theme="1"/>
      <name val="Cambria"/>
      <family val="1"/>
      <scheme val="major"/>
    </font>
    <font>
      <sz val="18"/>
      <color theme="1"/>
      <name val="Cambria"/>
      <family val="1"/>
      <scheme val="major"/>
    </font>
    <font>
      <b/>
      <sz val="14"/>
      <color rgb="FF00B050"/>
      <name val="Cambria"/>
      <family val="1"/>
      <scheme val="major"/>
    </font>
    <font>
      <b/>
      <sz val="24"/>
      <color theme="1"/>
      <name val="Cambria"/>
      <family val="1"/>
      <scheme val="major"/>
    </font>
    <font>
      <i/>
      <sz val="18"/>
      <color theme="1"/>
      <name val="Cambria"/>
      <family val="1"/>
      <scheme val="major"/>
    </font>
    <font>
      <b/>
      <sz val="16"/>
      <name val="Cambria"/>
      <family val="1"/>
      <scheme val="major"/>
    </font>
    <font>
      <b/>
      <sz val="11"/>
      <color rgb="FFC00000"/>
      <name val="Cambria"/>
      <family val="1"/>
      <scheme val="major"/>
    </font>
    <font>
      <b/>
      <sz val="20"/>
      <color theme="1"/>
      <name val="Cambria"/>
      <family val="1"/>
      <scheme val="major"/>
    </font>
  </fonts>
  <fills count="12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EAF1DD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F118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33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 diagonalUp="1" diagonalDown="1">
      <left style="thin">
        <color indexed="64"/>
      </left>
      <right/>
      <top/>
      <bottom/>
      <diagonal style="thin">
        <color indexed="64"/>
      </diagonal>
    </border>
    <border diagonalUp="1" diagonalDown="1">
      <left/>
      <right/>
      <top/>
      <bottom/>
      <diagonal style="thin">
        <color indexed="64"/>
      </diagonal>
    </border>
    <border diagonalUp="1" diagonalDown="1">
      <left/>
      <right style="thin">
        <color indexed="64"/>
      </right>
      <top/>
      <bottom/>
      <diagonal style="thin">
        <color indexed="64"/>
      </diagonal>
    </border>
    <border diagonalUp="1"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 diagonalDown="1">
      <left/>
      <right/>
      <top/>
      <bottom style="thin">
        <color indexed="64"/>
      </bottom>
      <diagonal style="thin">
        <color indexed="64"/>
      </diagonal>
    </border>
    <border diagonalUp="1"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 diagonalDown="1">
      <left/>
      <right/>
      <top style="thin">
        <color indexed="64"/>
      </top>
      <bottom/>
      <diagonal style="thin">
        <color indexed="64"/>
      </diagonal>
    </border>
    <border diagonalUp="1"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</borders>
  <cellStyleXfs count="5">
    <xf numFmtId="0" fontId="0" fillId="0" borderId="0"/>
    <xf numFmtId="0" fontId="7" fillId="0" borderId="0"/>
    <xf numFmtId="164" fontId="8" fillId="0" borderId="0" applyFont="0" applyFill="0" applyBorder="0" applyAlignment="0" applyProtection="0"/>
    <xf numFmtId="0" fontId="8" fillId="0" borderId="0"/>
    <xf numFmtId="9" fontId="22" fillId="0" borderId="0" applyFont="0" applyFill="0" applyBorder="0" applyAlignment="0" applyProtection="0"/>
  </cellStyleXfs>
  <cellXfs count="334">
    <xf numFmtId="0" fontId="0" fillId="0" borderId="0" xfId="0"/>
    <xf numFmtId="0" fontId="9" fillId="0" borderId="0" xfId="0" applyFont="1" applyFill="1" applyBorder="1" applyAlignment="1" applyProtection="1">
      <alignment vertical="center"/>
      <protection hidden="1"/>
    </xf>
    <xf numFmtId="0" fontId="6" fillId="0" borderId="0" xfId="0" applyNumberFormat="1" applyFont="1" applyBorder="1" applyAlignment="1" applyProtection="1">
      <alignment vertical="center"/>
      <protection hidden="1"/>
    </xf>
    <xf numFmtId="0" fontId="6" fillId="0" borderId="0" xfId="0" applyNumberFormat="1" applyFont="1" applyBorder="1" applyAlignment="1" applyProtection="1">
      <alignment horizontal="center" vertical="center"/>
      <protection hidden="1"/>
    </xf>
    <xf numFmtId="0" fontId="9" fillId="0" borderId="0" xfId="0" applyFont="1" applyFill="1" applyBorder="1" applyAlignment="1" applyProtection="1">
      <alignment horizontal="left" vertical="center"/>
      <protection hidden="1"/>
    </xf>
    <xf numFmtId="0" fontId="16" fillId="5" borderId="0" xfId="1" applyFont="1" applyFill="1" applyAlignment="1">
      <alignment horizontal="center" vertical="center"/>
    </xf>
    <xf numFmtId="0" fontId="7" fillId="0" borderId="0" xfId="1"/>
    <xf numFmtId="0" fontId="7" fillId="0" borderId="5" xfId="1" applyBorder="1"/>
    <xf numFmtId="0" fontId="17" fillId="0" borderId="5" xfId="1" applyFont="1" applyFill="1" applyBorder="1" applyAlignment="1">
      <alignment horizontal="center" vertical="center"/>
    </xf>
    <xf numFmtId="0" fontId="17" fillId="0" borderId="8" xfId="1" applyFont="1" applyFill="1" applyBorder="1" applyAlignment="1">
      <alignment horizontal="center" vertical="center"/>
    </xf>
    <xf numFmtId="0" fontId="16" fillId="5" borderId="5" xfId="1" applyFont="1" applyFill="1" applyBorder="1" applyAlignment="1">
      <alignment horizontal="center" vertical="center" wrapText="1"/>
    </xf>
    <xf numFmtId="0" fontId="7" fillId="0" borderId="5" xfId="1" applyFont="1" applyBorder="1" applyAlignment="1">
      <alignment horizontal="left"/>
    </xf>
    <xf numFmtId="0" fontId="7" fillId="6" borderId="5" xfId="1" applyFill="1" applyBorder="1"/>
    <xf numFmtId="0" fontId="16" fillId="5" borderId="5" xfId="1" applyFont="1" applyFill="1" applyBorder="1" applyAlignment="1">
      <alignment horizontal="center" vertical="center"/>
    </xf>
    <xf numFmtId="0" fontId="16" fillId="0" borderId="0" xfId="1" applyFont="1" applyFill="1" applyBorder="1" applyAlignment="1">
      <alignment horizontal="center" vertical="center"/>
    </xf>
    <xf numFmtId="0" fontId="8" fillId="0" borderId="3" xfId="1" applyFont="1" applyFill="1" applyBorder="1" applyAlignment="1">
      <alignment vertical="center"/>
    </xf>
    <xf numFmtId="0" fontId="7" fillId="0" borderId="0" xfId="1" applyFill="1" applyBorder="1"/>
    <xf numFmtId="0" fontId="8" fillId="0" borderId="1" xfId="1" applyFont="1" applyFill="1" applyBorder="1" applyAlignment="1">
      <alignment vertical="center"/>
    </xf>
    <xf numFmtId="0" fontId="8" fillId="0" borderId="3" xfId="1" applyFont="1" applyFill="1" applyBorder="1" applyAlignment="1">
      <alignment horizontal="center" vertical="center"/>
    </xf>
    <xf numFmtId="0" fontId="10" fillId="4" borderId="0" xfId="0" applyFont="1" applyFill="1" applyBorder="1" applyAlignment="1" applyProtection="1">
      <alignment vertical="center"/>
      <protection hidden="1"/>
    </xf>
    <xf numFmtId="0" fontId="10" fillId="4" borderId="12" xfId="0" applyFont="1" applyFill="1" applyBorder="1" applyAlignment="1" applyProtection="1">
      <alignment vertical="center"/>
      <protection hidden="1"/>
    </xf>
    <xf numFmtId="0" fontId="10" fillId="4" borderId="15" xfId="0" applyFont="1" applyFill="1" applyBorder="1" applyAlignment="1" applyProtection="1">
      <alignment vertical="center"/>
      <protection hidden="1"/>
    </xf>
    <xf numFmtId="0" fontId="10" fillId="4" borderId="14" xfId="0" applyFont="1" applyFill="1" applyBorder="1" applyAlignment="1" applyProtection="1">
      <alignment vertical="center"/>
      <protection hidden="1"/>
    </xf>
    <xf numFmtId="0" fontId="10" fillId="4" borderId="1" xfId="0" applyFont="1" applyFill="1" applyBorder="1" applyAlignment="1" applyProtection="1">
      <alignment vertical="center"/>
      <protection hidden="1"/>
    </xf>
    <xf numFmtId="0" fontId="10" fillId="4" borderId="2" xfId="0" applyFont="1" applyFill="1" applyBorder="1" applyAlignment="1" applyProtection="1">
      <alignment vertical="center"/>
      <protection hidden="1"/>
    </xf>
    <xf numFmtId="0" fontId="10" fillId="4" borderId="10" xfId="0" applyFont="1" applyFill="1" applyBorder="1" applyAlignment="1" applyProtection="1">
      <alignment vertical="center"/>
      <protection hidden="1"/>
    </xf>
    <xf numFmtId="0" fontId="5" fillId="0" borderId="0" xfId="1" quotePrefix="1" applyFont="1" applyFill="1" applyBorder="1"/>
    <xf numFmtId="0" fontId="7" fillId="0" borderId="0" xfId="1" applyAlignment="1">
      <alignment horizontal="center" vertical="center"/>
    </xf>
    <xf numFmtId="0" fontId="9" fillId="0" borderId="0" xfId="0" applyFont="1" applyFill="1" applyBorder="1" applyAlignment="1" applyProtection="1">
      <alignment horizontal="right" vertical="center"/>
      <protection hidden="1"/>
    </xf>
    <xf numFmtId="0" fontId="4" fillId="0" borderId="0" xfId="1" applyFont="1"/>
    <xf numFmtId="0" fontId="4" fillId="0" borderId="5" xfId="1" applyFont="1" applyBorder="1"/>
    <xf numFmtId="0" fontId="3" fillId="0" borderId="0" xfId="1" applyFont="1"/>
    <xf numFmtId="0" fontId="3" fillId="0" borderId="5" xfId="1" applyFont="1" applyBorder="1"/>
    <xf numFmtId="0" fontId="13" fillId="0" borderId="0" xfId="0" applyFont="1" applyBorder="1" applyAlignment="1" applyProtection="1">
      <alignment horizontal="center" vertical="center"/>
      <protection hidden="1"/>
    </xf>
    <xf numFmtId="0" fontId="13" fillId="9" borderId="5" xfId="0" applyFont="1" applyFill="1" applyBorder="1" applyAlignment="1" applyProtection="1">
      <alignment horizontal="center" vertical="center"/>
      <protection hidden="1"/>
    </xf>
    <xf numFmtId="0" fontId="10" fillId="0" borderId="0" xfId="0" applyFont="1" applyAlignment="1" applyProtection="1">
      <alignment vertical="center"/>
      <protection hidden="1"/>
    </xf>
    <xf numFmtId="0" fontId="10" fillId="10" borderId="9" xfId="0" applyFont="1" applyFill="1" applyBorder="1" applyAlignment="1" applyProtection="1">
      <alignment vertical="center"/>
      <protection hidden="1"/>
    </xf>
    <xf numFmtId="0" fontId="10" fillId="0" borderId="0" xfId="0" applyFont="1" applyBorder="1" applyAlignment="1" applyProtection="1">
      <alignment vertical="center"/>
      <protection hidden="1"/>
    </xf>
    <xf numFmtId="0" fontId="9" fillId="0" borderId="0" xfId="0" applyFont="1" applyFill="1" applyBorder="1" applyAlignment="1" applyProtection="1">
      <alignment vertical="center" wrapText="1"/>
      <protection hidden="1"/>
    </xf>
    <xf numFmtId="0" fontId="10" fillId="0" borderId="0" xfId="0" applyFont="1" applyBorder="1" applyAlignment="1" applyProtection="1">
      <alignment horizontal="left" vertical="center"/>
      <protection hidden="1"/>
    </xf>
    <xf numFmtId="0" fontId="10" fillId="9" borderId="0" xfId="0" applyFont="1" applyFill="1" applyAlignment="1" applyProtection="1">
      <alignment vertical="center"/>
      <protection hidden="1"/>
    </xf>
    <xf numFmtId="0" fontId="10" fillId="0" borderId="0" xfId="0" applyFont="1" applyFill="1" applyBorder="1" applyAlignment="1" applyProtection="1">
      <alignment horizontal="left" vertical="center" wrapText="1"/>
      <protection hidden="1"/>
    </xf>
    <xf numFmtId="0" fontId="10" fillId="0" borderId="0" xfId="0" applyFont="1" applyFill="1" applyBorder="1" applyAlignment="1" applyProtection="1">
      <alignment vertical="center" wrapText="1"/>
      <protection hidden="1"/>
    </xf>
    <xf numFmtId="0" fontId="10" fillId="0" borderId="0" xfId="0" applyFont="1" applyBorder="1" applyAlignment="1" applyProtection="1">
      <alignment horizontal="right" vertical="center"/>
      <protection hidden="1"/>
    </xf>
    <xf numFmtId="0" fontId="6" fillId="0" borderId="0" xfId="0" applyFont="1" applyFill="1" applyBorder="1" applyAlignment="1" applyProtection="1">
      <alignment vertical="top" wrapText="1"/>
      <protection hidden="1"/>
    </xf>
    <xf numFmtId="0" fontId="10" fillId="0" borderId="0" xfId="0" applyFont="1" applyBorder="1" applyAlignment="1" applyProtection="1">
      <alignment horizontal="center" vertical="center"/>
      <protection hidden="1"/>
    </xf>
    <xf numFmtId="0" fontId="6" fillId="0" borderId="0" xfId="0" applyFont="1" applyBorder="1" applyAlignment="1" applyProtection="1">
      <alignment vertical="center"/>
      <protection hidden="1"/>
    </xf>
    <xf numFmtId="0" fontId="6" fillId="4" borderId="5" xfId="0" applyFont="1" applyFill="1" applyBorder="1" applyAlignment="1" applyProtection="1">
      <alignment horizontal="center" vertical="center" wrapText="1"/>
      <protection hidden="1"/>
    </xf>
    <xf numFmtId="0" fontId="10" fillId="9" borderId="5" xfId="0" applyFont="1" applyFill="1" applyBorder="1" applyAlignment="1" applyProtection="1">
      <alignment horizontal="center" vertical="center"/>
      <protection hidden="1"/>
    </xf>
    <xf numFmtId="0" fontId="6" fillId="0" borderId="0" xfId="0" applyFont="1" applyBorder="1" applyAlignment="1" applyProtection="1">
      <alignment horizontal="left" vertical="center"/>
      <protection hidden="1"/>
    </xf>
    <xf numFmtId="0" fontId="10" fillId="0" borderId="0" xfId="0" quotePrefix="1" applyFont="1" applyAlignment="1" applyProtection="1">
      <alignment vertical="center"/>
      <protection hidden="1"/>
    </xf>
    <xf numFmtId="0" fontId="11" fillId="0" borderId="0" xfId="0" applyFont="1" applyFill="1" applyBorder="1" applyAlignment="1" applyProtection="1">
      <alignment horizontal="left" vertical="center" wrapText="1"/>
      <protection hidden="1"/>
    </xf>
    <xf numFmtId="0" fontId="11" fillId="0" borderId="0" xfId="0" applyFont="1" applyFill="1" applyBorder="1" applyAlignment="1" applyProtection="1">
      <alignment horizontal="right" vertical="center" wrapText="1"/>
      <protection hidden="1"/>
    </xf>
    <xf numFmtId="0" fontId="13" fillId="0" borderId="0" xfId="0" applyFont="1" applyBorder="1" applyAlignment="1" applyProtection="1">
      <alignment vertical="center" wrapText="1"/>
      <protection hidden="1"/>
    </xf>
    <xf numFmtId="0" fontId="14" fillId="0" borderId="0" xfId="0" applyFont="1" applyBorder="1" applyAlignment="1" applyProtection="1">
      <alignment vertical="center" wrapText="1"/>
      <protection hidden="1"/>
    </xf>
    <xf numFmtId="0" fontId="12" fillId="0" borderId="0" xfId="0" applyFont="1" applyBorder="1" applyAlignment="1" applyProtection="1">
      <alignment horizontal="center" vertical="center" wrapText="1"/>
      <protection hidden="1"/>
    </xf>
    <xf numFmtId="0" fontId="6" fillId="0" borderId="0" xfId="0" applyFont="1" applyBorder="1" applyAlignment="1" applyProtection="1">
      <alignment horizontal="center" vertical="center" wrapText="1"/>
      <protection hidden="1"/>
    </xf>
    <xf numFmtId="0" fontId="6" fillId="0" borderId="0" xfId="0" applyFont="1" applyBorder="1" applyAlignment="1" applyProtection="1">
      <alignment vertical="center" wrapText="1"/>
      <protection hidden="1"/>
    </xf>
    <xf numFmtId="0" fontId="15" fillId="0" borderId="0" xfId="0" applyFont="1" applyBorder="1" applyAlignment="1" applyProtection="1">
      <alignment horizontal="center" vertical="center"/>
      <protection hidden="1"/>
    </xf>
    <xf numFmtId="2" fontId="6" fillId="4" borderId="5" xfId="0" applyNumberFormat="1" applyFont="1" applyFill="1" applyBorder="1" applyAlignment="1" applyProtection="1">
      <alignment horizontal="center" vertical="center" wrapText="1"/>
      <protection hidden="1"/>
    </xf>
    <xf numFmtId="0" fontId="11" fillId="0" borderId="0" xfId="0" applyFont="1" applyBorder="1" applyAlignment="1" applyProtection="1">
      <alignment vertical="center" wrapText="1"/>
      <protection hidden="1"/>
    </xf>
    <xf numFmtId="0" fontId="11" fillId="0" borderId="0" xfId="0" applyFont="1" applyBorder="1" applyAlignment="1" applyProtection="1">
      <alignment horizontal="center" vertical="center" wrapText="1"/>
      <protection hidden="1"/>
    </xf>
    <xf numFmtId="0" fontId="18" fillId="0" borderId="0" xfId="0" applyFont="1" applyBorder="1" applyAlignment="1" applyProtection="1">
      <alignment horizontal="left" vertical="center" wrapText="1"/>
      <protection hidden="1"/>
    </xf>
    <xf numFmtId="0" fontId="18" fillId="0" borderId="0" xfId="0" applyFont="1" applyBorder="1" applyAlignment="1" applyProtection="1">
      <alignment vertical="center" wrapText="1"/>
      <protection hidden="1"/>
    </xf>
    <xf numFmtId="0" fontId="18" fillId="0" borderId="0" xfId="0" applyFont="1" applyBorder="1" applyAlignment="1" applyProtection="1">
      <alignment horizontal="right" vertical="center" wrapText="1"/>
      <protection hidden="1"/>
    </xf>
    <xf numFmtId="0" fontId="18" fillId="0" borderId="0" xfId="0" applyFont="1" applyBorder="1" applyAlignment="1" applyProtection="1">
      <alignment horizontal="center" vertical="center" wrapText="1"/>
      <protection hidden="1"/>
    </xf>
    <xf numFmtId="0" fontId="15" fillId="0" borderId="0" xfId="0" applyFont="1" applyBorder="1" applyAlignment="1" applyProtection="1">
      <alignment vertical="center"/>
      <protection hidden="1"/>
    </xf>
    <xf numFmtId="0" fontId="12" fillId="0" borderId="0" xfId="0" applyFont="1" applyBorder="1" applyAlignment="1" applyProtection="1">
      <alignment horizontal="left" vertical="center" wrapText="1"/>
      <protection hidden="1"/>
    </xf>
    <xf numFmtId="0" fontId="12" fillId="0" borderId="0" xfId="0" applyFont="1" applyBorder="1" applyAlignment="1" applyProtection="1">
      <alignment horizontal="right" vertical="center" wrapText="1"/>
      <protection hidden="1"/>
    </xf>
    <xf numFmtId="0" fontId="12" fillId="0" borderId="0" xfId="0" applyFont="1" applyBorder="1" applyAlignment="1" applyProtection="1">
      <alignment vertical="center" wrapText="1"/>
      <protection hidden="1"/>
    </xf>
    <xf numFmtId="0" fontId="10" fillId="10" borderId="8" xfId="0" applyFont="1" applyFill="1" applyBorder="1" applyAlignment="1" applyProtection="1">
      <alignment vertical="center"/>
      <protection hidden="1"/>
    </xf>
    <xf numFmtId="0" fontId="10" fillId="0" borderId="2" xfId="0" applyFont="1" applyBorder="1" applyAlignment="1" applyProtection="1">
      <alignment vertical="center"/>
      <protection hidden="1"/>
    </xf>
    <xf numFmtId="0" fontId="6" fillId="0" borderId="0" xfId="0" applyFont="1" applyFill="1" applyBorder="1" applyAlignment="1" applyProtection="1">
      <alignment horizontal="center" vertical="center" wrapText="1"/>
      <protection hidden="1"/>
    </xf>
    <xf numFmtId="0" fontId="15" fillId="0" borderId="0" xfId="0" applyFont="1" applyFill="1" applyBorder="1" applyAlignment="1" applyProtection="1">
      <alignment horizontal="center" vertical="center"/>
      <protection hidden="1"/>
    </xf>
    <xf numFmtId="0" fontId="6" fillId="0" borderId="0" xfId="0" applyFont="1" applyFill="1" applyBorder="1" applyAlignment="1" applyProtection="1">
      <alignment vertical="center"/>
      <protection hidden="1"/>
    </xf>
    <xf numFmtId="0" fontId="6" fillId="0" borderId="0" xfId="0" applyFont="1" applyFill="1" applyBorder="1" applyAlignment="1" applyProtection="1">
      <alignment vertical="center" wrapText="1"/>
      <protection hidden="1"/>
    </xf>
    <xf numFmtId="0" fontId="12" fillId="0" borderId="0" xfId="0" applyFont="1" applyFill="1" applyBorder="1" applyAlignment="1" applyProtection="1">
      <alignment horizontal="center" vertical="center" wrapText="1"/>
      <protection hidden="1"/>
    </xf>
    <xf numFmtId="0" fontId="10" fillId="0" borderId="0" xfId="0" applyFont="1" applyFill="1" applyBorder="1" applyAlignment="1" applyProtection="1">
      <alignment vertical="center"/>
      <protection hidden="1"/>
    </xf>
    <xf numFmtId="0" fontId="18" fillId="11" borderId="4" xfId="0" applyFont="1" applyFill="1" applyBorder="1" applyAlignment="1" applyProtection="1">
      <alignment vertical="center" wrapText="1"/>
      <protection hidden="1"/>
    </xf>
    <xf numFmtId="0" fontId="26" fillId="11" borderId="4" xfId="0" applyFont="1" applyFill="1" applyBorder="1" applyAlignment="1" applyProtection="1">
      <alignment vertical="center" wrapText="1"/>
      <protection hidden="1"/>
    </xf>
    <xf numFmtId="0" fontId="7" fillId="0" borderId="0" xfId="1" applyAlignment="1">
      <alignment horizontal="center"/>
    </xf>
    <xf numFmtId="0" fontId="15" fillId="0" borderId="12" xfId="0" applyFont="1" applyBorder="1" applyAlignment="1" applyProtection="1">
      <alignment vertical="top"/>
      <protection hidden="1"/>
    </xf>
    <xf numFmtId="0" fontId="15" fillId="0" borderId="0" xfId="0" applyFont="1" applyBorder="1" applyAlignment="1" applyProtection="1">
      <alignment vertical="top"/>
      <protection hidden="1"/>
    </xf>
    <xf numFmtId="0" fontId="6" fillId="4" borderId="6" xfId="0" applyFont="1" applyFill="1" applyBorder="1" applyAlignment="1" applyProtection="1">
      <alignment vertical="center"/>
      <protection locked="0"/>
    </xf>
    <xf numFmtId="0" fontId="10" fillId="7" borderId="0" xfId="0" applyFont="1" applyFill="1" applyBorder="1" applyAlignment="1" applyProtection="1">
      <alignment vertical="center"/>
      <protection hidden="1"/>
    </xf>
    <xf numFmtId="0" fontId="6" fillId="4" borderId="23" xfId="0" applyFont="1" applyFill="1" applyBorder="1" applyAlignment="1" applyProtection="1">
      <alignment vertical="center"/>
      <protection locked="0"/>
    </xf>
    <xf numFmtId="0" fontId="6" fillId="4" borderId="22" xfId="0" applyFont="1" applyFill="1" applyBorder="1" applyAlignment="1" applyProtection="1">
      <alignment horizontal="center" vertical="center"/>
      <protection locked="0"/>
    </xf>
    <xf numFmtId="0" fontId="21" fillId="0" borderId="0" xfId="0" applyFont="1" applyBorder="1" applyAlignment="1" applyProtection="1">
      <alignment vertical="center"/>
      <protection hidden="1"/>
    </xf>
    <xf numFmtId="0" fontId="15" fillId="0" borderId="0" xfId="0" applyFont="1" applyBorder="1" applyAlignment="1" applyProtection="1">
      <alignment horizontal="center" vertical="top" wrapText="1"/>
      <protection hidden="1"/>
    </xf>
    <xf numFmtId="0" fontId="10" fillId="10" borderId="9" xfId="0" applyFont="1" applyFill="1" applyBorder="1" applyAlignment="1" applyProtection="1">
      <alignment vertical="top"/>
      <protection hidden="1"/>
    </xf>
    <xf numFmtId="0" fontId="10" fillId="0" borderId="0" xfId="0" applyFont="1" applyAlignment="1" applyProtection="1">
      <alignment vertical="top"/>
      <protection hidden="1"/>
    </xf>
    <xf numFmtId="0" fontId="27" fillId="0" borderId="0" xfId="0" applyFont="1" applyBorder="1" applyAlignment="1" applyProtection="1">
      <alignment horizontal="center" vertical="center" wrapText="1"/>
      <protection hidden="1"/>
    </xf>
    <xf numFmtId="0" fontId="27" fillId="0" borderId="15" xfId="0" applyFont="1" applyBorder="1" applyAlignment="1" applyProtection="1">
      <alignment horizontal="center" vertical="center" wrapText="1"/>
      <protection hidden="1"/>
    </xf>
    <xf numFmtId="9" fontId="7" fillId="0" borderId="5" xfId="1" applyNumberFormat="1" applyBorder="1" applyAlignment="1">
      <alignment horizontal="center" vertical="center"/>
    </xf>
    <xf numFmtId="0" fontId="3" fillId="9" borderId="5" xfId="1" applyFont="1" applyFill="1" applyBorder="1"/>
    <xf numFmtId="0" fontId="7" fillId="0" borderId="5" xfId="1" applyBorder="1" applyAlignment="1">
      <alignment horizontal="center" vertical="center"/>
    </xf>
    <xf numFmtId="0" fontId="3" fillId="0" borderId="5" xfId="1" applyFont="1" applyBorder="1" applyAlignment="1">
      <alignment horizontal="center"/>
    </xf>
    <xf numFmtId="0" fontId="3" fillId="0" borderId="5" xfId="1" applyFont="1" applyFill="1" applyBorder="1" applyAlignment="1">
      <alignment horizontal="center" vertical="center"/>
    </xf>
    <xf numFmtId="0" fontId="3" fillId="0" borderId="7" xfId="1" applyFont="1" applyFill="1" applyBorder="1"/>
    <xf numFmtId="0" fontId="2" fillId="0" borderId="5" xfId="1" applyFont="1" applyBorder="1"/>
    <xf numFmtId="0" fontId="21" fillId="0" borderId="0" xfId="0" applyFont="1" applyBorder="1" applyAlignment="1" applyProtection="1">
      <alignment horizontal="center" vertical="center"/>
      <protection hidden="1"/>
    </xf>
    <xf numFmtId="0" fontId="1" fillId="0" borderId="5" xfId="1" applyFont="1" applyFill="1" applyBorder="1"/>
    <xf numFmtId="0" fontId="1" fillId="0" borderId="5" xfId="1" applyFont="1" applyBorder="1"/>
    <xf numFmtId="0" fontId="1" fillId="9" borderId="5" xfId="1" applyFont="1" applyFill="1" applyBorder="1"/>
    <xf numFmtId="0" fontId="1" fillId="0" borderId="5" xfId="1" applyFont="1" applyBorder="1" applyAlignment="1">
      <alignment horizontal="center" vertical="center"/>
    </xf>
    <xf numFmtId="0" fontId="9" fillId="0" borderId="0" xfId="0" applyFont="1" applyBorder="1" applyAlignment="1" applyProtection="1">
      <alignment vertical="top"/>
      <protection hidden="1"/>
    </xf>
    <xf numFmtId="0" fontId="9" fillId="0" borderId="0" xfId="0" applyFont="1" applyBorder="1" applyAlignment="1" applyProtection="1">
      <alignment vertical="top" wrapText="1"/>
      <protection hidden="1"/>
    </xf>
    <xf numFmtId="0" fontId="30" fillId="11" borderId="4" xfId="0" applyFont="1" applyFill="1" applyBorder="1" applyAlignment="1" applyProtection="1">
      <alignment horizontal="center" vertical="center" wrapText="1"/>
      <protection hidden="1"/>
    </xf>
    <xf numFmtId="0" fontId="30" fillId="11" borderId="4" xfId="0" applyFont="1" applyFill="1" applyBorder="1" applyAlignment="1" applyProtection="1">
      <alignment horizontal="center" vertical="center"/>
      <protection hidden="1"/>
    </xf>
    <xf numFmtId="0" fontId="10" fillId="0" borderId="0" xfId="0" applyFont="1" applyBorder="1" applyAlignment="1" applyProtection="1">
      <alignment vertical="center" wrapText="1"/>
      <protection hidden="1"/>
    </xf>
    <xf numFmtId="0" fontId="6" fillId="0" borderId="0" xfId="0" applyFont="1" applyBorder="1" applyAlignment="1" applyProtection="1">
      <alignment horizontal="left" vertical="center" wrapText="1"/>
      <protection hidden="1"/>
    </xf>
    <xf numFmtId="0" fontId="15" fillId="0" borderId="0" xfId="0" applyFont="1" applyBorder="1" applyAlignment="1" applyProtection="1">
      <alignment horizontal="center" vertical="center" wrapText="1"/>
      <protection hidden="1"/>
    </xf>
    <xf numFmtId="0" fontId="10" fillId="0" borderId="0" xfId="0" applyFont="1" applyBorder="1" applyAlignment="1" applyProtection="1">
      <alignment horizontal="center" vertical="center" wrapText="1"/>
      <protection hidden="1"/>
    </xf>
    <xf numFmtId="0" fontId="6" fillId="4" borderId="22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Fill="1" applyBorder="1" applyAlignment="1" applyProtection="1">
      <alignment vertical="top" wrapText="1"/>
    </xf>
    <xf numFmtId="0" fontId="6" fillId="0" borderId="0" xfId="0" applyFont="1" applyFill="1" applyBorder="1" applyAlignment="1" applyProtection="1">
      <alignment horizontal="left" vertical="center"/>
    </xf>
    <xf numFmtId="0" fontId="6" fillId="0" borderId="0" xfId="0" applyFont="1" applyFill="1" applyBorder="1" applyAlignment="1" applyProtection="1">
      <alignment horizontal="center" vertical="top" wrapText="1"/>
    </xf>
    <xf numFmtId="0" fontId="6" fillId="0" borderId="0" xfId="0" applyFont="1" applyBorder="1" applyAlignment="1" applyProtection="1">
      <alignment vertical="center" wrapText="1"/>
      <protection locked="0"/>
    </xf>
    <xf numFmtId="0" fontId="6" fillId="4" borderId="5" xfId="0" applyFont="1" applyFill="1" applyBorder="1" applyAlignment="1" applyProtection="1">
      <alignment horizontal="left" vertical="top" wrapText="1"/>
      <protection locked="0"/>
    </xf>
    <xf numFmtId="0" fontId="6" fillId="4" borderId="3" xfId="0" applyFont="1" applyFill="1" applyBorder="1" applyAlignment="1" applyProtection="1">
      <alignment horizontal="center" vertical="center"/>
      <protection locked="0"/>
    </xf>
    <xf numFmtId="0" fontId="6" fillId="4" borderId="5" xfId="0" applyFont="1" applyFill="1" applyBorder="1" applyAlignment="1" applyProtection="1">
      <alignment horizontal="center" vertical="center" wrapText="1"/>
      <protection locked="0"/>
    </xf>
    <xf numFmtId="0" fontId="9" fillId="2" borderId="4" xfId="0" applyFont="1" applyFill="1" applyBorder="1" applyAlignment="1" applyProtection="1">
      <alignment horizontal="left" vertical="center"/>
      <protection hidden="1"/>
    </xf>
    <xf numFmtId="0" fontId="6" fillId="4" borderId="3" xfId="0" applyFont="1" applyFill="1" applyBorder="1" applyAlignment="1" applyProtection="1">
      <alignment horizontal="center" vertical="center" wrapText="1"/>
      <protection locked="0"/>
    </xf>
    <xf numFmtId="0" fontId="6" fillId="4" borderId="5" xfId="0" applyFont="1" applyFill="1" applyBorder="1" applyAlignment="1" applyProtection="1">
      <alignment horizontal="center" vertical="center"/>
      <protection locked="0"/>
    </xf>
    <xf numFmtId="0" fontId="9" fillId="2" borderId="4" xfId="0" applyFont="1" applyFill="1" applyBorder="1" applyAlignment="1" applyProtection="1">
      <alignment vertical="center"/>
      <protection hidden="1"/>
    </xf>
    <xf numFmtId="0" fontId="9" fillId="3" borderId="4" xfId="0" applyFont="1" applyFill="1" applyBorder="1" applyAlignment="1" applyProtection="1">
      <alignment horizontal="left" vertical="center" wrapText="1"/>
      <protection hidden="1"/>
    </xf>
    <xf numFmtId="0" fontId="21" fillId="0" borderId="0" xfId="0" applyFont="1" applyBorder="1" applyAlignment="1" applyProtection="1">
      <alignment horizontal="right" vertical="center"/>
      <protection hidden="1"/>
    </xf>
    <xf numFmtId="0" fontId="21" fillId="0" borderId="0" xfId="0" applyFont="1" applyBorder="1" applyAlignment="1" applyProtection="1">
      <alignment horizontal="right" vertical="center"/>
      <protection hidden="1"/>
    </xf>
    <xf numFmtId="0" fontId="10" fillId="10" borderId="7" xfId="0" applyFont="1" applyFill="1" applyBorder="1" applyAlignment="1" applyProtection="1">
      <alignment vertical="top"/>
      <protection hidden="1"/>
    </xf>
    <xf numFmtId="0" fontId="10" fillId="0" borderId="12" xfId="0" applyFont="1" applyBorder="1" applyAlignment="1" applyProtection="1">
      <alignment vertical="top"/>
      <protection hidden="1"/>
    </xf>
    <xf numFmtId="0" fontId="9" fillId="0" borderId="12" xfId="0" applyFont="1" applyBorder="1" applyAlignment="1" applyProtection="1">
      <alignment vertical="top"/>
      <protection hidden="1"/>
    </xf>
    <xf numFmtId="0" fontId="10" fillId="0" borderId="0" xfId="0" applyFont="1" applyBorder="1" applyAlignment="1" applyProtection="1">
      <alignment vertical="top"/>
      <protection hidden="1"/>
    </xf>
    <xf numFmtId="0" fontId="6" fillId="4" borderId="3" xfId="0" applyFont="1" applyFill="1" applyBorder="1" applyAlignment="1" applyProtection="1">
      <alignment horizontal="left" vertical="center"/>
      <protection locked="0"/>
    </xf>
    <xf numFmtId="0" fontId="9" fillId="0" borderId="0" xfId="0" applyFont="1" applyBorder="1" applyAlignment="1" applyProtection="1">
      <alignment horizontal="left" vertical="center"/>
      <protection hidden="1"/>
    </xf>
    <xf numFmtId="0" fontId="15" fillId="0" borderId="0" xfId="0" applyFont="1" applyFill="1" applyBorder="1" applyAlignment="1" applyProtection="1">
      <alignment horizontal="left" vertical="center"/>
      <protection hidden="1"/>
    </xf>
    <xf numFmtId="0" fontId="6" fillId="4" borderId="23" xfId="0" applyFont="1" applyFill="1" applyBorder="1" applyAlignment="1" applyProtection="1">
      <alignment horizontal="left" vertical="center"/>
      <protection locked="0"/>
    </xf>
    <xf numFmtId="0" fontId="15" fillId="10" borderId="9" xfId="0" applyFont="1" applyFill="1" applyBorder="1" applyAlignment="1" applyProtection="1">
      <alignment vertical="center"/>
      <protection hidden="1"/>
    </xf>
    <xf numFmtId="0" fontId="15" fillId="0" borderId="7" xfId="0" applyFont="1" applyBorder="1" applyAlignment="1" applyProtection="1">
      <alignment horizontal="center" vertical="center"/>
      <protection hidden="1"/>
    </xf>
    <xf numFmtId="0" fontId="15" fillId="0" borderId="0" xfId="0" applyFont="1" applyBorder="1" applyAlignment="1" applyProtection="1">
      <alignment horizontal="left" vertical="center"/>
      <protection hidden="1"/>
    </xf>
    <xf numFmtId="0" fontId="15" fillId="0" borderId="0" xfId="0" applyFont="1" applyAlignment="1" applyProtection="1">
      <alignment vertical="center"/>
      <protection hidden="1"/>
    </xf>
    <xf numFmtId="0" fontId="15" fillId="0" borderId="8" xfId="0" applyFont="1" applyBorder="1" applyAlignment="1" applyProtection="1">
      <alignment horizontal="center" vertical="center"/>
      <protection hidden="1"/>
    </xf>
    <xf numFmtId="0" fontId="34" fillId="0" borderId="0" xfId="0" applyFont="1" applyBorder="1" applyAlignment="1" applyProtection="1">
      <alignment vertical="center" wrapText="1"/>
      <protection hidden="1"/>
    </xf>
    <xf numFmtId="0" fontId="15" fillId="0" borderId="7" xfId="0" applyFont="1" applyBorder="1" applyAlignment="1" applyProtection="1">
      <alignment horizontal="center" vertical="center" readingOrder="2"/>
      <protection hidden="1"/>
    </xf>
    <xf numFmtId="0" fontId="15" fillId="0" borderId="7" xfId="0" applyNumberFormat="1" applyFont="1" applyBorder="1" applyAlignment="1" applyProtection="1">
      <alignment horizontal="center" vertical="center"/>
      <protection hidden="1"/>
    </xf>
    <xf numFmtId="0" fontId="15" fillId="0" borderId="0" xfId="0" applyNumberFormat="1" applyFont="1" applyBorder="1" applyAlignment="1" applyProtection="1">
      <alignment vertical="center"/>
      <protection hidden="1"/>
    </xf>
    <xf numFmtId="0" fontId="15" fillId="0" borderId="0" xfId="0" applyNumberFormat="1" applyFont="1" applyBorder="1" applyAlignment="1" applyProtection="1">
      <alignment horizontal="center" vertical="center"/>
      <protection hidden="1"/>
    </xf>
    <xf numFmtId="0" fontId="15" fillId="0" borderId="8" xfId="0" applyFont="1" applyBorder="1" applyAlignment="1" applyProtection="1">
      <alignment horizontal="center" vertical="center" wrapText="1"/>
      <protection hidden="1"/>
    </xf>
    <xf numFmtId="0" fontId="15" fillId="0" borderId="0" xfId="0" applyFont="1" applyBorder="1" applyAlignment="1" applyProtection="1">
      <alignment vertical="center" wrapText="1"/>
      <protection hidden="1"/>
    </xf>
    <xf numFmtId="0" fontId="15" fillId="0" borderId="8" xfId="0" applyNumberFormat="1" applyFont="1" applyBorder="1" applyAlignment="1" applyProtection="1">
      <alignment horizontal="center" vertical="center"/>
      <protection hidden="1"/>
    </xf>
    <xf numFmtId="0" fontId="34" fillId="0" borderId="0" xfId="0" applyFont="1" applyBorder="1" applyAlignment="1" applyProtection="1">
      <alignment horizontal="left" vertical="center" wrapText="1"/>
      <protection hidden="1"/>
    </xf>
    <xf numFmtId="0" fontId="34" fillId="0" borderId="0" xfId="0" applyFont="1" applyBorder="1" applyAlignment="1" applyProtection="1">
      <alignment horizontal="center" vertical="center" wrapText="1"/>
      <protection hidden="1"/>
    </xf>
    <xf numFmtId="0" fontId="34" fillId="0" borderId="0" xfId="0" applyFont="1" applyBorder="1" applyAlignment="1" applyProtection="1">
      <alignment horizontal="right" vertical="center" wrapText="1"/>
      <protection hidden="1"/>
    </xf>
    <xf numFmtId="0" fontId="15" fillId="7" borderId="0" xfId="0" applyFont="1" applyFill="1" applyBorder="1" applyAlignment="1" applyProtection="1">
      <alignment vertical="center"/>
      <protection hidden="1"/>
    </xf>
    <xf numFmtId="0" fontId="6" fillId="4" borderId="5" xfId="0" applyFont="1" applyFill="1" applyBorder="1" applyAlignment="1" applyProtection="1">
      <alignment horizontal="left" vertical="center"/>
      <protection locked="0"/>
    </xf>
    <xf numFmtId="0" fontId="6" fillId="4" borderId="5" xfId="0" applyFont="1" applyFill="1" applyBorder="1" applyAlignment="1" applyProtection="1">
      <alignment horizontal="center" vertical="center"/>
      <protection locked="0"/>
    </xf>
    <xf numFmtId="0" fontId="26" fillId="11" borderId="4" xfId="0" applyFont="1" applyFill="1" applyBorder="1" applyAlignment="1" applyProtection="1">
      <alignment vertical="center"/>
      <protection hidden="1"/>
    </xf>
    <xf numFmtId="0" fontId="26" fillId="11" borderId="4" xfId="0" applyFont="1" applyFill="1" applyBorder="1" applyAlignment="1" applyProtection="1">
      <alignment horizontal="center" vertical="center" wrapText="1"/>
      <protection hidden="1"/>
    </xf>
    <xf numFmtId="0" fontId="6" fillId="4" borderId="3" xfId="0" applyFont="1" applyFill="1" applyBorder="1" applyAlignment="1" applyProtection="1">
      <alignment horizontal="center" vertical="center"/>
      <protection locked="0"/>
    </xf>
    <xf numFmtId="0" fontId="6" fillId="4" borderId="3" xfId="0" applyFont="1" applyFill="1" applyBorder="1" applyAlignment="1" applyProtection="1">
      <alignment horizontal="center" vertical="center" wrapText="1"/>
      <protection locked="0"/>
    </xf>
    <xf numFmtId="0" fontId="27" fillId="0" borderId="0" xfId="0" applyFont="1" applyBorder="1" applyAlignment="1" applyProtection="1">
      <alignment horizontal="center" vertical="top"/>
      <protection hidden="1"/>
    </xf>
    <xf numFmtId="0" fontId="10" fillId="4" borderId="3" xfId="0" applyFont="1" applyFill="1" applyBorder="1" applyAlignment="1" applyProtection="1">
      <alignment horizontal="left" vertical="center"/>
      <protection locked="0"/>
    </xf>
    <xf numFmtId="0" fontId="10" fillId="4" borderId="4" xfId="0" applyFont="1" applyFill="1" applyBorder="1" applyAlignment="1" applyProtection="1">
      <alignment horizontal="left" vertical="center"/>
      <protection locked="0"/>
    </xf>
    <xf numFmtId="0" fontId="10" fillId="4" borderId="6" xfId="0" applyFont="1" applyFill="1" applyBorder="1" applyAlignment="1" applyProtection="1">
      <alignment horizontal="left" vertical="center"/>
      <protection locked="0"/>
    </xf>
    <xf numFmtId="0" fontId="15" fillId="0" borderId="11" xfId="0" applyFont="1" applyBorder="1" applyAlignment="1" applyProtection="1">
      <alignment horizontal="center" vertical="center"/>
      <protection hidden="1"/>
    </xf>
    <xf numFmtId="0" fontId="15" fillId="0" borderId="12" xfId="0" applyFont="1" applyBorder="1" applyAlignment="1" applyProtection="1">
      <alignment horizontal="center" vertical="center"/>
      <protection hidden="1"/>
    </xf>
    <xf numFmtId="0" fontId="15" fillId="0" borderId="13" xfId="0" applyFont="1" applyBorder="1" applyAlignment="1" applyProtection="1">
      <alignment horizontal="center" vertical="center"/>
      <protection hidden="1"/>
    </xf>
    <xf numFmtId="0" fontId="15" fillId="0" borderId="1" xfId="0" applyFont="1" applyBorder="1" applyAlignment="1" applyProtection="1">
      <alignment horizontal="center" vertical="center"/>
      <protection hidden="1"/>
    </xf>
    <xf numFmtId="0" fontId="15" fillId="0" borderId="2" xfId="0" applyFont="1" applyBorder="1" applyAlignment="1" applyProtection="1">
      <alignment horizontal="center" vertical="center"/>
      <protection hidden="1"/>
    </xf>
    <xf numFmtId="0" fontId="15" fillId="0" borderId="10" xfId="0" applyFont="1" applyBorder="1" applyAlignment="1" applyProtection="1">
      <alignment horizontal="center" vertical="center"/>
      <protection hidden="1"/>
    </xf>
    <xf numFmtId="0" fontId="6" fillId="4" borderId="3" xfId="0" applyFont="1" applyFill="1" applyBorder="1" applyAlignment="1" applyProtection="1">
      <alignment horizontal="left" vertical="center"/>
      <protection locked="0"/>
    </xf>
    <xf numFmtId="0" fontId="6" fillId="4" borderId="4" xfId="0" applyFont="1" applyFill="1" applyBorder="1" applyAlignment="1" applyProtection="1">
      <alignment horizontal="left" vertical="center"/>
      <protection locked="0"/>
    </xf>
    <xf numFmtId="0" fontId="6" fillId="4" borderId="6" xfId="0" applyFont="1" applyFill="1" applyBorder="1" applyAlignment="1" applyProtection="1">
      <alignment horizontal="left" vertical="center"/>
      <protection locked="0"/>
    </xf>
    <xf numFmtId="0" fontId="21" fillId="0" borderId="14" xfId="0" applyFont="1" applyBorder="1" applyAlignment="1" applyProtection="1">
      <alignment horizontal="left" vertical="center"/>
      <protection hidden="1"/>
    </xf>
    <xf numFmtId="0" fontId="21" fillId="0" borderId="0" xfId="0" applyFont="1" applyBorder="1" applyAlignment="1" applyProtection="1">
      <alignment horizontal="left" vertical="center"/>
      <protection hidden="1"/>
    </xf>
    <xf numFmtId="0" fontId="19" fillId="7" borderId="11" xfId="0" applyFont="1" applyFill="1" applyBorder="1" applyAlignment="1" applyProtection="1">
      <alignment horizontal="center" vertical="center" wrapText="1" readingOrder="2"/>
      <protection hidden="1"/>
    </xf>
    <xf numFmtId="0" fontId="19" fillId="7" borderId="12" xfId="0" applyFont="1" applyFill="1" applyBorder="1" applyAlignment="1" applyProtection="1">
      <alignment horizontal="center" vertical="center" wrapText="1" readingOrder="2"/>
      <protection hidden="1"/>
    </xf>
    <xf numFmtId="0" fontId="19" fillId="7" borderId="13" xfId="0" applyFont="1" applyFill="1" applyBorder="1" applyAlignment="1" applyProtection="1">
      <alignment horizontal="center" vertical="center" wrapText="1" readingOrder="2"/>
      <protection hidden="1"/>
    </xf>
    <xf numFmtId="0" fontId="19" fillId="7" borderId="1" xfId="0" applyFont="1" applyFill="1" applyBorder="1" applyAlignment="1" applyProtection="1">
      <alignment horizontal="center" vertical="center" wrapText="1" readingOrder="2"/>
      <protection hidden="1"/>
    </xf>
    <xf numFmtId="0" fontId="19" fillId="7" borderId="2" xfId="0" applyFont="1" applyFill="1" applyBorder="1" applyAlignment="1" applyProtection="1">
      <alignment horizontal="center" vertical="center" wrapText="1" readingOrder="2"/>
      <protection hidden="1"/>
    </xf>
    <xf numFmtId="0" fontId="19" fillId="7" borderId="10" xfId="0" applyFont="1" applyFill="1" applyBorder="1" applyAlignment="1" applyProtection="1">
      <alignment horizontal="center" vertical="center" wrapText="1" readingOrder="2"/>
      <protection hidden="1"/>
    </xf>
    <xf numFmtId="0" fontId="33" fillId="7" borderId="11" xfId="0" applyFont="1" applyFill="1" applyBorder="1" applyAlignment="1" applyProtection="1">
      <alignment horizontal="center" vertical="center" wrapText="1" readingOrder="2"/>
      <protection hidden="1"/>
    </xf>
    <xf numFmtId="0" fontId="33" fillId="7" borderId="12" xfId="0" applyFont="1" applyFill="1" applyBorder="1" applyAlignment="1" applyProtection="1">
      <alignment horizontal="center" vertical="center" wrapText="1" readingOrder="2"/>
      <protection hidden="1"/>
    </xf>
    <xf numFmtId="0" fontId="33" fillId="7" borderId="13" xfId="0" applyFont="1" applyFill="1" applyBorder="1" applyAlignment="1" applyProtection="1">
      <alignment horizontal="center" vertical="center" wrapText="1" readingOrder="2"/>
      <protection hidden="1"/>
    </xf>
    <xf numFmtId="0" fontId="33" fillId="7" borderId="1" xfId="0" applyFont="1" applyFill="1" applyBorder="1" applyAlignment="1" applyProtection="1">
      <alignment horizontal="center" vertical="center" wrapText="1" readingOrder="2"/>
      <protection hidden="1"/>
    </xf>
    <xf numFmtId="0" fontId="33" fillId="7" borderId="2" xfId="0" applyFont="1" applyFill="1" applyBorder="1" applyAlignment="1" applyProtection="1">
      <alignment horizontal="center" vertical="center" wrapText="1" readingOrder="2"/>
      <protection hidden="1"/>
    </xf>
    <xf numFmtId="0" fontId="33" fillId="7" borderId="10" xfId="0" applyFont="1" applyFill="1" applyBorder="1" applyAlignment="1" applyProtection="1">
      <alignment horizontal="center" vertical="center" wrapText="1" readingOrder="2"/>
      <protection hidden="1"/>
    </xf>
    <xf numFmtId="0" fontId="25" fillId="8" borderId="11" xfId="0" applyFont="1" applyFill="1" applyBorder="1" applyAlignment="1" applyProtection="1">
      <alignment horizontal="center" vertical="center" readingOrder="2"/>
      <protection locked="0"/>
    </xf>
    <xf numFmtId="0" fontId="25" fillId="8" borderId="12" xfId="0" applyFont="1" applyFill="1" applyBorder="1" applyAlignment="1" applyProtection="1">
      <alignment horizontal="center" vertical="center" readingOrder="2"/>
      <protection locked="0"/>
    </xf>
    <xf numFmtId="0" fontId="25" fillId="8" borderId="13" xfId="0" applyFont="1" applyFill="1" applyBorder="1" applyAlignment="1" applyProtection="1">
      <alignment horizontal="center" vertical="center" readingOrder="2"/>
      <protection locked="0"/>
    </xf>
    <xf numFmtId="0" fontId="25" fillId="8" borderId="1" xfId="0" applyFont="1" applyFill="1" applyBorder="1" applyAlignment="1" applyProtection="1">
      <alignment horizontal="center" vertical="center" readingOrder="2"/>
      <protection locked="0"/>
    </xf>
    <xf numFmtId="0" fontId="25" fillId="8" borderId="2" xfId="0" applyFont="1" applyFill="1" applyBorder="1" applyAlignment="1" applyProtection="1">
      <alignment horizontal="center" vertical="center" readingOrder="2"/>
      <protection locked="0"/>
    </xf>
    <xf numFmtId="0" fontId="25" fillId="8" borderId="10" xfId="0" applyFont="1" applyFill="1" applyBorder="1" applyAlignment="1" applyProtection="1">
      <alignment horizontal="center" vertical="center" readingOrder="2"/>
      <protection locked="0"/>
    </xf>
    <xf numFmtId="0" fontId="9" fillId="2" borderId="4" xfId="0" applyFont="1" applyFill="1" applyBorder="1" applyAlignment="1" applyProtection="1">
      <alignment horizontal="right" vertical="center"/>
      <protection hidden="1"/>
    </xf>
    <xf numFmtId="0" fontId="9" fillId="2" borderId="6" xfId="0" applyFont="1" applyFill="1" applyBorder="1" applyAlignment="1" applyProtection="1">
      <alignment horizontal="right" vertical="center"/>
      <protection hidden="1"/>
    </xf>
    <xf numFmtId="0" fontId="31" fillId="0" borderId="25" xfId="0" applyFont="1" applyBorder="1" applyAlignment="1" applyProtection="1">
      <alignment horizontal="center" vertical="center" wrapText="1"/>
      <protection hidden="1"/>
    </xf>
    <xf numFmtId="0" fontId="31" fillId="0" borderId="26" xfId="0" applyFont="1" applyBorder="1" applyAlignment="1" applyProtection="1">
      <alignment horizontal="center" vertical="center" wrapText="1"/>
      <protection hidden="1"/>
    </xf>
    <xf numFmtId="0" fontId="31" fillId="0" borderId="27" xfId="0" applyFont="1" applyBorder="1" applyAlignment="1" applyProtection="1">
      <alignment horizontal="center" vertical="center" wrapText="1"/>
      <protection hidden="1"/>
    </xf>
    <xf numFmtId="0" fontId="31" fillId="0" borderId="16" xfId="0" applyFont="1" applyBorder="1" applyAlignment="1" applyProtection="1">
      <alignment horizontal="center" vertical="center" wrapText="1"/>
      <protection hidden="1"/>
    </xf>
    <xf numFmtId="0" fontId="31" fillId="0" borderId="17" xfId="0" applyFont="1" applyBorder="1" applyAlignment="1" applyProtection="1">
      <alignment horizontal="center" vertical="center" wrapText="1"/>
      <protection hidden="1"/>
    </xf>
    <xf numFmtId="0" fontId="31" fillId="0" borderId="18" xfId="0" applyFont="1" applyBorder="1" applyAlignment="1" applyProtection="1">
      <alignment horizontal="center" vertical="center" wrapText="1"/>
      <protection hidden="1"/>
    </xf>
    <xf numFmtId="0" fontId="31" fillId="0" borderId="19" xfId="0" applyFont="1" applyBorder="1" applyAlignment="1" applyProtection="1">
      <alignment horizontal="center" vertical="center" wrapText="1"/>
      <protection hidden="1"/>
    </xf>
    <xf numFmtId="0" fontId="31" fillId="0" borderId="20" xfId="0" applyFont="1" applyBorder="1" applyAlignment="1" applyProtection="1">
      <alignment horizontal="center" vertical="center" wrapText="1"/>
      <protection hidden="1"/>
    </xf>
    <xf numFmtId="0" fontId="31" fillId="0" borderId="21" xfId="0" applyFont="1" applyBorder="1" applyAlignment="1" applyProtection="1">
      <alignment horizontal="center" vertical="center" wrapText="1"/>
      <protection hidden="1"/>
    </xf>
    <xf numFmtId="0" fontId="9" fillId="0" borderId="3" xfId="0" applyFont="1" applyFill="1" applyBorder="1" applyAlignment="1" applyProtection="1">
      <alignment horizontal="right" vertical="center"/>
      <protection hidden="1"/>
    </xf>
    <xf numFmtId="0" fontId="9" fillId="0" borderId="4" xfId="0" applyFont="1" applyFill="1" applyBorder="1" applyAlignment="1" applyProtection="1">
      <alignment horizontal="right" vertical="center"/>
      <protection hidden="1"/>
    </xf>
    <xf numFmtId="0" fontId="9" fillId="0" borderId="6" xfId="0" applyFont="1" applyFill="1" applyBorder="1" applyAlignment="1" applyProtection="1">
      <alignment horizontal="right" vertical="center"/>
      <protection hidden="1"/>
    </xf>
    <xf numFmtId="0" fontId="9" fillId="0" borderId="11" xfId="0" applyFont="1" applyFill="1" applyBorder="1" applyAlignment="1" applyProtection="1">
      <alignment horizontal="right" vertical="center" wrapText="1"/>
      <protection hidden="1"/>
    </xf>
    <xf numFmtId="0" fontId="9" fillId="0" borderId="12" xfId="0" applyFont="1" applyFill="1" applyBorder="1" applyAlignment="1" applyProtection="1">
      <alignment horizontal="right" vertical="center" wrapText="1"/>
      <protection hidden="1"/>
    </xf>
    <xf numFmtId="0" fontId="9" fillId="0" borderId="13" xfId="0" applyFont="1" applyFill="1" applyBorder="1" applyAlignment="1" applyProtection="1">
      <alignment horizontal="right" vertical="center" wrapText="1"/>
      <protection hidden="1"/>
    </xf>
    <xf numFmtId="0" fontId="9" fillId="0" borderId="1" xfId="0" applyFont="1" applyFill="1" applyBorder="1" applyAlignment="1" applyProtection="1">
      <alignment horizontal="right" vertical="center" wrapText="1"/>
      <protection hidden="1"/>
    </xf>
    <xf numFmtId="0" fontId="9" fillId="0" borderId="2" xfId="0" applyFont="1" applyFill="1" applyBorder="1" applyAlignment="1" applyProtection="1">
      <alignment horizontal="right" vertical="center" wrapText="1"/>
      <protection hidden="1"/>
    </xf>
    <xf numFmtId="0" fontId="9" fillId="0" borderId="10" xfId="0" applyFont="1" applyFill="1" applyBorder="1" applyAlignment="1" applyProtection="1">
      <alignment horizontal="right" vertical="center" wrapText="1"/>
      <protection hidden="1"/>
    </xf>
    <xf numFmtId="0" fontId="9" fillId="0" borderId="11" xfId="0" applyFont="1" applyFill="1" applyBorder="1" applyAlignment="1" applyProtection="1">
      <alignment horizontal="right" vertical="top" wrapText="1"/>
      <protection hidden="1"/>
    </xf>
    <xf numFmtId="0" fontId="9" fillId="0" borderId="12" xfId="0" applyFont="1" applyFill="1" applyBorder="1" applyAlignment="1" applyProtection="1">
      <alignment horizontal="right" vertical="top" wrapText="1"/>
      <protection hidden="1"/>
    </xf>
    <xf numFmtId="0" fontId="9" fillId="0" borderId="13" xfId="0" applyFont="1" applyFill="1" applyBorder="1" applyAlignment="1" applyProtection="1">
      <alignment horizontal="right" vertical="top" wrapText="1"/>
      <protection hidden="1"/>
    </xf>
    <xf numFmtId="0" fontId="9" fillId="0" borderId="14" xfId="0" applyFont="1" applyFill="1" applyBorder="1" applyAlignment="1" applyProtection="1">
      <alignment horizontal="right" vertical="top" wrapText="1"/>
      <protection hidden="1"/>
    </xf>
    <xf numFmtId="0" fontId="9" fillId="0" borderId="0" xfId="0" applyFont="1" applyFill="1" applyBorder="1" applyAlignment="1" applyProtection="1">
      <alignment horizontal="right" vertical="top" wrapText="1"/>
      <protection hidden="1"/>
    </xf>
    <xf numFmtId="0" fontId="9" fillId="0" borderId="15" xfId="0" applyFont="1" applyFill="1" applyBorder="1" applyAlignment="1" applyProtection="1">
      <alignment horizontal="right" vertical="top" wrapText="1"/>
      <protection hidden="1"/>
    </xf>
    <xf numFmtId="0" fontId="9" fillId="0" borderId="1" xfId="0" applyFont="1" applyFill="1" applyBorder="1" applyAlignment="1" applyProtection="1">
      <alignment horizontal="right" vertical="top" wrapText="1"/>
      <protection hidden="1"/>
    </xf>
    <xf numFmtId="0" fontId="9" fillId="0" borderId="2" xfId="0" applyFont="1" applyFill="1" applyBorder="1" applyAlignment="1" applyProtection="1">
      <alignment horizontal="right" vertical="top" wrapText="1"/>
      <protection hidden="1"/>
    </xf>
    <xf numFmtId="0" fontId="9" fillId="0" borderId="10" xfId="0" applyFont="1" applyFill="1" applyBorder="1" applyAlignment="1" applyProtection="1">
      <alignment horizontal="right" vertical="top" wrapText="1"/>
      <protection hidden="1"/>
    </xf>
    <xf numFmtId="0" fontId="35" fillId="0" borderId="0" xfId="0" applyFont="1" applyBorder="1" applyAlignment="1" applyProtection="1">
      <alignment horizontal="center" vertical="center"/>
      <protection hidden="1"/>
    </xf>
    <xf numFmtId="0" fontId="21" fillId="0" borderId="0" xfId="0" applyFont="1" applyBorder="1" applyAlignment="1" applyProtection="1">
      <alignment horizontal="right" vertical="center"/>
      <protection hidden="1"/>
    </xf>
    <xf numFmtId="0" fontId="21" fillId="0" borderId="15" xfId="0" applyFont="1" applyBorder="1" applyAlignment="1" applyProtection="1">
      <alignment horizontal="right" vertical="center"/>
      <protection hidden="1"/>
    </xf>
    <xf numFmtId="0" fontId="35" fillId="0" borderId="12" xfId="0" applyFont="1" applyBorder="1" applyAlignment="1" applyProtection="1">
      <alignment horizontal="center" vertical="center"/>
      <protection hidden="1"/>
    </xf>
    <xf numFmtId="0" fontId="9" fillId="4" borderId="11" xfId="0" applyFont="1" applyFill="1" applyBorder="1" applyAlignment="1" applyProtection="1">
      <alignment horizontal="center" vertical="center" wrapText="1"/>
      <protection locked="0"/>
    </xf>
    <xf numFmtId="0" fontId="9" fillId="4" borderId="12" xfId="0" applyFont="1" applyFill="1" applyBorder="1" applyAlignment="1" applyProtection="1">
      <alignment horizontal="center" vertical="center" wrapText="1"/>
      <protection locked="0"/>
    </xf>
    <xf numFmtId="0" fontId="9" fillId="4" borderId="13" xfId="0" applyFont="1" applyFill="1" applyBorder="1" applyAlignment="1" applyProtection="1">
      <alignment horizontal="center" vertical="center" wrapText="1"/>
      <protection locked="0"/>
    </xf>
    <xf numFmtId="0" fontId="9" fillId="4" borderId="1" xfId="0" applyFont="1" applyFill="1" applyBorder="1" applyAlignment="1" applyProtection="1">
      <alignment horizontal="center" vertical="center" wrapText="1"/>
      <protection locked="0"/>
    </xf>
    <xf numFmtId="0" fontId="9" fillId="4" borderId="2" xfId="0" applyFont="1" applyFill="1" applyBorder="1" applyAlignment="1" applyProtection="1">
      <alignment horizontal="center" vertical="center" wrapText="1"/>
      <protection locked="0"/>
    </xf>
    <xf numFmtId="0" fontId="9" fillId="4" borderId="10" xfId="0" applyFont="1" applyFill="1" applyBorder="1" applyAlignment="1" applyProtection="1">
      <alignment horizontal="center" vertical="center" wrapText="1"/>
      <protection locked="0"/>
    </xf>
    <xf numFmtId="0" fontId="10" fillId="4" borderId="3" xfId="0" applyFont="1" applyFill="1" applyBorder="1" applyAlignment="1" applyProtection="1">
      <alignment horizontal="right" vertical="center" wrapText="1"/>
      <protection locked="0"/>
    </xf>
    <xf numFmtId="0" fontId="10" fillId="4" borderId="4" xfId="0" applyFont="1" applyFill="1" applyBorder="1" applyAlignment="1" applyProtection="1">
      <alignment horizontal="right" vertical="center" wrapText="1"/>
      <protection locked="0"/>
    </xf>
    <xf numFmtId="0" fontId="10" fillId="4" borderId="6" xfId="0" applyFont="1" applyFill="1" applyBorder="1" applyAlignment="1" applyProtection="1">
      <alignment horizontal="right" vertical="center" wrapText="1"/>
      <protection locked="0"/>
    </xf>
    <xf numFmtId="0" fontId="10" fillId="4" borderId="3" xfId="0" applyFont="1" applyFill="1" applyBorder="1" applyAlignment="1" applyProtection="1">
      <alignment horizontal="left" vertical="center" wrapText="1"/>
      <protection locked="0"/>
    </xf>
    <xf numFmtId="0" fontId="10" fillId="4" borderId="4" xfId="0" applyFont="1" applyFill="1" applyBorder="1" applyAlignment="1" applyProtection="1">
      <alignment horizontal="left" vertical="center" wrapText="1"/>
      <protection locked="0"/>
    </xf>
    <xf numFmtId="0" fontId="10" fillId="4" borderId="6" xfId="0" applyFont="1" applyFill="1" applyBorder="1" applyAlignment="1" applyProtection="1">
      <alignment horizontal="left" vertical="center" wrapText="1"/>
      <protection locked="0"/>
    </xf>
    <xf numFmtId="0" fontId="24" fillId="4" borderId="3" xfId="0" applyFont="1" applyFill="1" applyBorder="1" applyAlignment="1" applyProtection="1">
      <alignment horizontal="center" vertical="center" wrapText="1"/>
      <protection locked="0"/>
    </xf>
    <xf numFmtId="0" fontId="24" fillId="4" borderId="4" xfId="0" applyFont="1" applyFill="1" applyBorder="1" applyAlignment="1" applyProtection="1">
      <alignment horizontal="center" vertical="center" wrapText="1"/>
      <protection locked="0"/>
    </xf>
    <xf numFmtId="0" fontId="24" fillId="4" borderId="6" xfId="0" applyFont="1" applyFill="1" applyBorder="1" applyAlignment="1" applyProtection="1">
      <alignment horizontal="center" vertical="center" wrapText="1"/>
      <protection locked="0"/>
    </xf>
    <xf numFmtId="0" fontId="6" fillId="4" borderId="3" xfId="0" applyFont="1" applyFill="1" applyBorder="1" applyAlignment="1" applyProtection="1">
      <alignment horizontal="right" vertical="center"/>
      <protection locked="0"/>
    </xf>
    <xf numFmtId="0" fontId="6" fillId="4" borderId="4" xfId="0" applyFont="1" applyFill="1" applyBorder="1" applyAlignment="1" applyProtection="1">
      <alignment horizontal="right" vertical="center"/>
      <protection locked="0"/>
    </xf>
    <xf numFmtId="0" fontId="6" fillId="4" borderId="6" xfId="0" applyFont="1" applyFill="1" applyBorder="1" applyAlignment="1" applyProtection="1">
      <alignment horizontal="right" vertical="center"/>
      <protection locked="0"/>
    </xf>
    <xf numFmtId="0" fontId="15" fillId="0" borderId="1" xfId="0" applyFont="1" applyBorder="1" applyAlignment="1" applyProtection="1">
      <alignment horizontal="center" vertical="center" wrapText="1"/>
      <protection hidden="1"/>
    </xf>
    <xf numFmtId="0" fontId="15" fillId="0" borderId="2" xfId="0" applyFont="1" applyBorder="1" applyAlignment="1" applyProtection="1">
      <alignment horizontal="center" vertical="center" wrapText="1"/>
      <protection hidden="1"/>
    </xf>
    <xf numFmtId="0" fontId="15" fillId="0" borderId="10" xfId="0" applyFont="1" applyBorder="1" applyAlignment="1" applyProtection="1">
      <alignment horizontal="center" vertical="center" wrapText="1"/>
      <protection hidden="1"/>
    </xf>
    <xf numFmtId="0" fontId="6" fillId="4" borderId="5" xfId="0" applyFont="1" applyFill="1" applyBorder="1" applyAlignment="1" applyProtection="1">
      <alignment horizontal="left" vertical="center"/>
      <protection locked="0"/>
    </xf>
    <xf numFmtId="10" fontId="6" fillId="4" borderId="3" xfId="4" applyNumberFormat="1" applyFont="1" applyFill="1" applyBorder="1" applyAlignment="1" applyProtection="1">
      <alignment horizontal="center" vertical="center" wrapText="1"/>
      <protection hidden="1"/>
    </xf>
    <xf numFmtId="10" fontId="6" fillId="4" borderId="4" xfId="4" applyNumberFormat="1" applyFont="1" applyFill="1" applyBorder="1" applyAlignment="1" applyProtection="1">
      <alignment horizontal="center" vertical="center" wrapText="1"/>
      <protection hidden="1"/>
    </xf>
    <xf numFmtId="10" fontId="6" fillId="4" borderId="6" xfId="4" applyNumberFormat="1" applyFont="1" applyFill="1" applyBorder="1" applyAlignment="1" applyProtection="1">
      <alignment horizontal="center" vertical="center" wrapText="1"/>
      <protection hidden="1"/>
    </xf>
    <xf numFmtId="0" fontId="26" fillId="11" borderId="3" xfId="0" applyFont="1" applyFill="1" applyBorder="1" applyAlignment="1" applyProtection="1">
      <alignment horizontal="left" vertical="center"/>
      <protection hidden="1"/>
    </xf>
    <xf numFmtId="0" fontId="26" fillId="11" borderId="4" xfId="0" applyFont="1" applyFill="1" applyBorder="1" applyAlignment="1" applyProtection="1">
      <alignment horizontal="left" vertical="center"/>
      <protection hidden="1"/>
    </xf>
    <xf numFmtId="0" fontId="6" fillId="4" borderId="3" xfId="0" applyFont="1" applyFill="1" applyBorder="1" applyAlignment="1" applyProtection="1">
      <alignment horizontal="center" vertical="center" wrapText="1"/>
      <protection locked="0"/>
    </xf>
    <xf numFmtId="0" fontId="6" fillId="4" borderId="4" xfId="0" applyFont="1" applyFill="1" applyBorder="1" applyAlignment="1" applyProtection="1">
      <alignment horizontal="center" vertical="center" wrapText="1"/>
      <protection locked="0"/>
    </xf>
    <xf numFmtId="0" fontId="6" fillId="4" borderId="6" xfId="0" applyFont="1" applyFill="1" applyBorder="1" applyAlignment="1" applyProtection="1">
      <alignment horizontal="center" vertical="center" wrapText="1"/>
      <protection locked="0"/>
    </xf>
    <xf numFmtId="0" fontId="6" fillId="4" borderId="5" xfId="0" applyFont="1" applyFill="1" applyBorder="1" applyAlignment="1" applyProtection="1">
      <alignment horizontal="left" vertical="top" wrapText="1"/>
      <protection locked="0"/>
    </xf>
    <xf numFmtId="0" fontId="26" fillId="11" borderId="3" xfId="0" applyFont="1" applyFill="1" applyBorder="1" applyAlignment="1" applyProtection="1">
      <alignment horizontal="left" vertical="center" wrapText="1"/>
      <protection hidden="1"/>
    </xf>
    <xf numFmtId="0" fontId="26" fillId="11" borderId="4" xfId="0" applyFont="1" applyFill="1" applyBorder="1" applyAlignment="1" applyProtection="1">
      <alignment horizontal="left" vertical="center" wrapText="1"/>
      <protection hidden="1"/>
    </xf>
    <xf numFmtId="0" fontId="6" fillId="4" borderId="24" xfId="0" applyFont="1" applyFill="1" applyBorder="1" applyAlignment="1" applyProtection="1">
      <alignment horizontal="center" vertical="center" wrapText="1"/>
      <protection locked="0"/>
    </xf>
    <xf numFmtId="0" fontId="27" fillId="2" borderId="11" xfId="0" applyFont="1" applyFill="1" applyBorder="1" applyAlignment="1" applyProtection="1">
      <alignment horizontal="center" vertical="center"/>
      <protection hidden="1"/>
    </xf>
    <xf numFmtId="0" fontId="27" fillId="2" borderId="12" xfId="0" applyFont="1" applyFill="1" applyBorder="1" applyAlignment="1" applyProtection="1">
      <alignment horizontal="center" vertical="center"/>
      <protection hidden="1"/>
    </xf>
    <xf numFmtId="0" fontId="27" fillId="2" borderId="13" xfId="0" applyFont="1" applyFill="1" applyBorder="1" applyAlignment="1" applyProtection="1">
      <alignment horizontal="center" vertical="center"/>
      <protection hidden="1"/>
    </xf>
    <xf numFmtId="0" fontId="27" fillId="2" borderId="1" xfId="0" applyFont="1" applyFill="1" applyBorder="1" applyAlignment="1" applyProtection="1">
      <alignment horizontal="center" vertical="center"/>
      <protection hidden="1"/>
    </xf>
    <xf numFmtId="0" fontId="27" fillId="2" borderId="2" xfId="0" applyFont="1" applyFill="1" applyBorder="1" applyAlignment="1" applyProtection="1">
      <alignment horizontal="center" vertical="center"/>
      <protection hidden="1"/>
    </xf>
    <xf numFmtId="0" fontId="27" fillId="2" borderId="10" xfId="0" applyFont="1" applyFill="1" applyBorder="1" applyAlignment="1" applyProtection="1">
      <alignment horizontal="center" vertical="center"/>
      <protection hidden="1"/>
    </xf>
    <xf numFmtId="0" fontId="15" fillId="0" borderId="11" xfId="0" applyFont="1" applyBorder="1" applyAlignment="1" applyProtection="1">
      <alignment horizontal="center" vertical="center" wrapText="1"/>
      <protection hidden="1"/>
    </xf>
    <xf numFmtId="0" fontId="15" fillId="0" borderId="12" xfId="0" applyFont="1" applyBorder="1" applyAlignment="1" applyProtection="1">
      <alignment horizontal="center" vertical="center" wrapText="1"/>
      <protection hidden="1"/>
    </xf>
    <xf numFmtId="0" fontId="15" fillId="0" borderId="13" xfId="0" applyFont="1" applyBorder="1" applyAlignment="1" applyProtection="1">
      <alignment horizontal="center" vertical="center" wrapText="1"/>
      <protection hidden="1"/>
    </xf>
    <xf numFmtId="0" fontId="6" fillId="4" borderId="5" xfId="0" applyFont="1" applyFill="1" applyBorder="1" applyAlignment="1" applyProtection="1">
      <alignment horizontal="center" vertical="center" wrapText="1"/>
      <protection locked="0"/>
    </xf>
    <xf numFmtId="0" fontId="26" fillId="11" borderId="4" xfId="0" applyFont="1" applyFill="1" applyBorder="1" applyAlignment="1" applyProtection="1">
      <alignment horizontal="right" vertical="center" wrapText="1"/>
      <protection hidden="1"/>
    </xf>
    <xf numFmtId="0" fontId="26" fillId="11" borderId="6" xfId="0" applyFont="1" applyFill="1" applyBorder="1" applyAlignment="1" applyProtection="1">
      <alignment horizontal="right" vertical="center" wrapText="1"/>
      <protection hidden="1"/>
    </xf>
    <xf numFmtId="0" fontId="6" fillId="4" borderId="3" xfId="0" applyFont="1" applyFill="1" applyBorder="1" applyAlignment="1" applyProtection="1">
      <alignment horizontal="center" vertical="center"/>
      <protection locked="0"/>
    </xf>
    <xf numFmtId="0" fontId="6" fillId="4" borderId="4" xfId="0" applyFont="1" applyFill="1" applyBorder="1" applyAlignment="1" applyProtection="1">
      <alignment horizontal="center" vertical="center"/>
      <protection locked="0"/>
    </xf>
    <xf numFmtId="0" fontId="6" fillId="4" borderId="6" xfId="0" applyFont="1" applyFill="1" applyBorder="1" applyAlignment="1" applyProtection="1">
      <alignment horizontal="center" vertical="center"/>
      <protection locked="0"/>
    </xf>
    <xf numFmtId="0" fontId="6" fillId="4" borderId="24" xfId="0" applyFont="1" applyFill="1" applyBorder="1" applyAlignment="1" applyProtection="1">
      <alignment horizontal="center" vertical="center"/>
      <protection locked="0"/>
    </xf>
    <xf numFmtId="0" fontId="29" fillId="7" borderId="3" xfId="0" applyFont="1" applyFill="1" applyBorder="1" applyAlignment="1" applyProtection="1">
      <alignment horizontal="left" vertical="center"/>
      <protection hidden="1"/>
    </xf>
    <xf numFmtId="0" fontId="29" fillId="7" borderId="4" xfId="0" applyFont="1" applyFill="1" applyBorder="1" applyAlignment="1" applyProtection="1">
      <alignment horizontal="left" vertical="center"/>
      <protection hidden="1"/>
    </xf>
    <xf numFmtId="0" fontId="29" fillId="7" borderId="6" xfId="0" applyFont="1" applyFill="1" applyBorder="1" applyAlignment="1" applyProtection="1">
      <alignment horizontal="left" vertical="center"/>
      <protection hidden="1"/>
    </xf>
    <xf numFmtId="0" fontId="6" fillId="4" borderId="3" xfId="0" applyFont="1" applyFill="1" applyBorder="1" applyAlignment="1" applyProtection="1">
      <alignment horizontal="left" vertical="top" wrapText="1"/>
      <protection locked="0"/>
    </xf>
    <xf numFmtId="0" fontId="6" fillId="4" borderId="4" xfId="0" applyFont="1" applyFill="1" applyBorder="1" applyAlignment="1" applyProtection="1">
      <alignment horizontal="left" vertical="top" wrapText="1"/>
      <protection locked="0"/>
    </xf>
    <xf numFmtId="0" fontId="6" fillId="4" borderId="6" xfId="0" applyFont="1" applyFill="1" applyBorder="1" applyAlignment="1" applyProtection="1">
      <alignment horizontal="left" vertical="top" wrapText="1"/>
      <protection locked="0"/>
    </xf>
    <xf numFmtId="1" fontId="32" fillId="7" borderId="3" xfId="0" applyNumberFormat="1" applyFont="1" applyFill="1" applyBorder="1" applyAlignment="1" applyProtection="1">
      <alignment horizontal="center" vertical="center"/>
      <protection hidden="1"/>
    </xf>
    <xf numFmtId="1" fontId="32" fillId="7" borderId="6" xfId="0" applyNumberFormat="1" applyFont="1" applyFill="1" applyBorder="1" applyAlignment="1" applyProtection="1">
      <alignment horizontal="center" vertical="center"/>
      <protection hidden="1"/>
    </xf>
    <xf numFmtId="0" fontId="28" fillId="7" borderId="3" xfId="0" applyFont="1" applyFill="1" applyBorder="1" applyAlignment="1" applyProtection="1">
      <alignment horizontal="center" vertical="center" readingOrder="2"/>
      <protection hidden="1"/>
    </xf>
    <xf numFmtId="0" fontId="28" fillId="7" borderId="4" xfId="0" applyFont="1" applyFill="1" applyBorder="1" applyAlignment="1" applyProtection="1">
      <alignment horizontal="center" vertical="center" readingOrder="2"/>
      <protection hidden="1"/>
    </xf>
    <xf numFmtId="0" fontId="28" fillId="7" borderId="6" xfId="0" applyFont="1" applyFill="1" applyBorder="1" applyAlignment="1" applyProtection="1">
      <alignment horizontal="center" vertical="center" readingOrder="2"/>
      <protection hidden="1"/>
    </xf>
    <xf numFmtId="0" fontId="32" fillId="7" borderId="3" xfId="0" applyFont="1" applyFill="1" applyBorder="1" applyAlignment="1" applyProtection="1">
      <alignment horizontal="right" vertical="center" readingOrder="2"/>
      <protection hidden="1"/>
    </xf>
    <xf numFmtId="0" fontId="32" fillId="7" borderId="4" xfId="0" applyFont="1" applyFill="1" applyBorder="1" applyAlignment="1" applyProtection="1">
      <alignment horizontal="right" vertical="center" readingOrder="2"/>
      <protection hidden="1"/>
    </xf>
    <xf numFmtId="0" fontId="32" fillId="7" borderId="6" xfId="0" applyFont="1" applyFill="1" applyBorder="1" applyAlignment="1" applyProtection="1">
      <alignment horizontal="right" vertical="center" readingOrder="2"/>
      <protection hidden="1"/>
    </xf>
    <xf numFmtId="0" fontId="27" fillId="7" borderId="3" xfId="0" applyFont="1" applyFill="1" applyBorder="1" applyAlignment="1" applyProtection="1">
      <alignment horizontal="center" vertical="center"/>
      <protection hidden="1"/>
    </xf>
    <xf numFmtId="0" fontId="27" fillId="7" borderId="4" xfId="0" applyFont="1" applyFill="1" applyBorder="1" applyAlignment="1" applyProtection="1">
      <alignment horizontal="center" vertical="center"/>
      <protection hidden="1"/>
    </xf>
    <xf numFmtId="0" fontId="27" fillId="7" borderId="6" xfId="0" applyFont="1" applyFill="1" applyBorder="1" applyAlignment="1" applyProtection="1">
      <alignment horizontal="center" vertical="center"/>
      <protection hidden="1"/>
    </xf>
    <xf numFmtId="0" fontId="28" fillId="7" borderId="3" xfId="0" applyFont="1" applyFill="1" applyBorder="1" applyAlignment="1" applyProtection="1">
      <alignment horizontal="center" vertical="center"/>
      <protection hidden="1"/>
    </xf>
    <xf numFmtId="0" fontId="28" fillId="7" borderId="6" xfId="0" applyFont="1" applyFill="1" applyBorder="1" applyAlignment="1" applyProtection="1">
      <alignment horizontal="center" vertical="center"/>
      <protection hidden="1"/>
    </xf>
    <xf numFmtId="0" fontId="9" fillId="2" borderId="4" xfId="0" applyFont="1" applyFill="1" applyBorder="1" applyAlignment="1" applyProtection="1">
      <alignment horizontal="right" vertical="center" readingOrder="2"/>
      <protection hidden="1"/>
    </xf>
    <xf numFmtId="0" fontId="9" fillId="2" borderId="6" xfId="0" applyFont="1" applyFill="1" applyBorder="1" applyAlignment="1" applyProtection="1">
      <alignment horizontal="right" vertical="center" readingOrder="2"/>
      <protection hidden="1"/>
    </xf>
    <xf numFmtId="0" fontId="9" fillId="3" borderId="3" xfId="0" applyFont="1" applyFill="1" applyBorder="1" applyAlignment="1" applyProtection="1">
      <alignment horizontal="left" vertical="center" wrapText="1"/>
      <protection hidden="1"/>
    </xf>
    <xf numFmtId="0" fontId="9" fillId="3" borderId="4" xfId="0" applyFont="1" applyFill="1" applyBorder="1" applyAlignment="1" applyProtection="1">
      <alignment horizontal="left" vertical="center" wrapText="1"/>
      <protection hidden="1"/>
    </xf>
    <xf numFmtId="0" fontId="9" fillId="2" borderId="3" xfId="0" applyFont="1" applyFill="1" applyBorder="1" applyAlignment="1" applyProtection="1">
      <alignment horizontal="left" vertical="center"/>
      <protection hidden="1"/>
    </xf>
    <xf numFmtId="0" fontId="9" fillId="2" borderId="4" xfId="0" applyFont="1" applyFill="1" applyBorder="1" applyAlignment="1" applyProtection="1">
      <alignment horizontal="left" vertical="center"/>
      <protection hidden="1"/>
    </xf>
    <xf numFmtId="0" fontId="18" fillId="0" borderId="3" xfId="0" applyFont="1" applyBorder="1" applyAlignment="1" applyProtection="1">
      <alignment horizontal="center" vertical="center" wrapText="1"/>
      <protection hidden="1"/>
    </xf>
    <xf numFmtId="0" fontId="18" fillId="0" borderId="6" xfId="0" applyFont="1" applyBorder="1" applyAlignment="1" applyProtection="1">
      <alignment horizontal="center" vertical="center" wrapText="1"/>
      <protection hidden="1"/>
    </xf>
    <xf numFmtId="0" fontId="10" fillId="4" borderId="3" xfId="0" applyFont="1" applyFill="1" applyBorder="1" applyAlignment="1" applyProtection="1">
      <alignment horizontal="right" vertical="center"/>
      <protection locked="0"/>
    </xf>
    <xf numFmtId="0" fontId="10" fillId="4" borderId="4" xfId="0" applyFont="1" applyFill="1" applyBorder="1" applyAlignment="1" applyProtection="1">
      <alignment horizontal="right" vertical="center"/>
      <protection locked="0"/>
    </xf>
    <xf numFmtId="0" fontId="10" fillId="4" borderId="6" xfId="0" applyFont="1" applyFill="1" applyBorder="1" applyAlignment="1" applyProtection="1">
      <alignment horizontal="right" vertical="center"/>
      <protection locked="0"/>
    </xf>
    <xf numFmtId="0" fontId="9" fillId="2" borderId="3" xfId="0" applyFont="1" applyFill="1" applyBorder="1" applyAlignment="1" applyProtection="1">
      <alignment vertical="center"/>
      <protection hidden="1"/>
    </xf>
    <xf numFmtId="0" fontId="9" fillId="2" borderId="4" xfId="0" applyFont="1" applyFill="1" applyBorder="1" applyAlignment="1" applyProtection="1">
      <alignment vertical="center"/>
      <protection hidden="1"/>
    </xf>
    <xf numFmtId="0" fontId="10" fillId="0" borderId="11" xfId="0" applyFont="1" applyBorder="1" applyAlignment="1" applyProtection="1">
      <alignment horizontal="left" vertical="center"/>
      <protection hidden="1"/>
    </xf>
    <xf numFmtId="0" fontId="10" fillId="0" borderId="12" xfId="0" applyFont="1" applyBorder="1" applyAlignment="1" applyProtection="1">
      <alignment horizontal="left" vertical="center"/>
      <protection hidden="1"/>
    </xf>
    <xf numFmtId="0" fontId="10" fillId="0" borderId="13" xfId="0" applyFont="1" applyBorder="1" applyAlignment="1" applyProtection="1">
      <alignment horizontal="left" vertical="center"/>
      <protection hidden="1"/>
    </xf>
    <xf numFmtId="0" fontId="10" fillId="0" borderId="1" xfId="0" applyFont="1" applyBorder="1" applyAlignment="1" applyProtection="1">
      <alignment horizontal="left" vertical="center"/>
      <protection hidden="1"/>
    </xf>
    <xf numFmtId="0" fontId="10" fillId="0" borderId="2" xfId="0" applyFont="1" applyBorder="1" applyAlignment="1" applyProtection="1">
      <alignment horizontal="left" vertical="center"/>
      <protection hidden="1"/>
    </xf>
    <xf numFmtId="0" fontId="10" fillId="0" borderId="10" xfId="0" applyFont="1" applyBorder="1" applyAlignment="1" applyProtection="1">
      <alignment horizontal="left" vertical="center"/>
      <protection hidden="1"/>
    </xf>
    <xf numFmtId="0" fontId="10" fillId="0" borderId="11" xfId="0" applyFont="1" applyBorder="1" applyAlignment="1" applyProtection="1">
      <protection hidden="1"/>
    </xf>
    <xf numFmtId="0" fontId="10" fillId="0" borderId="12" xfId="0" applyFont="1" applyBorder="1" applyAlignment="1" applyProtection="1">
      <protection hidden="1"/>
    </xf>
    <xf numFmtId="0" fontId="10" fillId="0" borderId="13" xfId="0" applyFont="1" applyBorder="1" applyAlignment="1" applyProtection="1">
      <protection hidden="1"/>
    </xf>
    <xf numFmtId="0" fontId="10" fillId="0" borderId="14" xfId="0" applyFont="1" applyBorder="1" applyAlignment="1" applyProtection="1">
      <protection hidden="1"/>
    </xf>
    <xf numFmtId="0" fontId="10" fillId="0" borderId="0" xfId="0" applyFont="1" applyBorder="1" applyAlignment="1" applyProtection="1">
      <protection hidden="1"/>
    </xf>
    <xf numFmtId="0" fontId="10" fillId="0" borderId="15" xfId="0" applyFont="1" applyBorder="1" applyAlignment="1" applyProtection="1">
      <protection hidden="1"/>
    </xf>
    <xf numFmtId="0" fontId="10" fillId="0" borderId="1" xfId="0" applyFont="1" applyBorder="1" applyAlignment="1" applyProtection="1">
      <protection hidden="1"/>
    </xf>
    <xf numFmtId="0" fontId="10" fillId="0" borderId="2" xfId="0" applyFont="1" applyBorder="1" applyAlignment="1" applyProtection="1">
      <protection hidden="1"/>
    </xf>
    <xf numFmtId="0" fontId="10" fillId="0" borderId="10" xfId="0" applyFont="1" applyBorder="1" applyAlignment="1" applyProtection="1">
      <protection hidden="1"/>
    </xf>
    <xf numFmtId="0" fontId="10" fillId="0" borderId="3" xfId="0" applyFont="1" applyBorder="1" applyAlignment="1" applyProtection="1">
      <alignment vertical="center"/>
      <protection hidden="1"/>
    </xf>
    <xf numFmtId="0" fontId="10" fillId="0" borderId="4" xfId="0" applyFont="1" applyBorder="1" applyAlignment="1" applyProtection="1">
      <alignment vertical="center"/>
      <protection hidden="1"/>
    </xf>
    <xf numFmtId="0" fontId="10" fillId="0" borderId="6" xfId="0" applyFont="1" applyBorder="1" applyAlignment="1" applyProtection="1">
      <alignment vertical="center"/>
      <protection hidden="1"/>
    </xf>
    <xf numFmtId="0" fontId="9" fillId="3" borderId="4" xfId="0" applyFont="1" applyFill="1" applyBorder="1" applyAlignment="1" applyProtection="1">
      <alignment horizontal="right" vertical="center" wrapText="1"/>
      <protection hidden="1"/>
    </xf>
    <xf numFmtId="0" fontId="9" fillId="3" borderId="6" xfId="0" applyFont="1" applyFill="1" applyBorder="1" applyAlignment="1" applyProtection="1">
      <alignment horizontal="right" vertical="center" wrapText="1"/>
      <protection hidden="1"/>
    </xf>
    <xf numFmtId="0" fontId="18" fillId="0" borderId="4" xfId="0" applyFont="1" applyBorder="1" applyAlignment="1" applyProtection="1">
      <alignment horizontal="center" vertical="center" wrapText="1"/>
      <protection hidden="1"/>
    </xf>
    <xf numFmtId="0" fontId="18" fillId="0" borderId="3" xfId="0" applyFont="1" applyBorder="1" applyAlignment="1" applyProtection="1">
      <alignment horizontal="left" vertical="center"/>
      <protection hidden="1"/>
    </xf>
    <xf numFmtId="0" fontId="18" fillId="0" borderId="6" xfId="0" applyFont="1" applyBorder="1" applyAlignment="1" applyProtection="1">
      <alignment horizontal="left" vertical="center"/>
      <protection hidden="1"/>
    </xf>
    <xf numFmtId="1" fontId="28" fillId="7" borderId="3" xfId="0" applyNumberFormat="1" applyFont="1" applyFill="1" applyBorder="1" applyAlignment="1" applyProtection="1">
      <alignment horizontal="center" vertical="center"/>
      <protection hidden="1"/>
    </xf>
    <xf numFmtId="1" fontId="28" fillId="7" borderId="6" xfId="0" applyNumberFormat="1" applyFont="1" applyFill="1" applyBorder="1" applyAlignment="1" applyProtection="1">
      <alignment horizontal="center" vertical="center"/>
      <protection hidden="1"/>
    </xf>
    <xf numFmtId="0" fontId="28" fillId="7" borderId="4" xfId="0" applyFont="1" applyFill="1" applyBorder="1" applyAlignment="1" applyProtection="1">
      <alignment horizontal="center" vertical="center"/>
      <protection hidden="1"/>
    </xf>
    <xf numFmtId="0" fontId="2" fillId="9" borderId="2" xfId="1" applyFont="1" applyFill="1" applyBorder="1" applyAlignment="1">
      <alignment horizontal="center"/>
    </xf>
  </cellXfs>
  <cellStyles count="5">
    <cellStyle name="Euro" xfId="2"/>
    <cellStyle name="Normal" xfId="0" builtinId="0"/>
    <cellStyle name="Normal 2" xfId="3"/>
    <cellStyle name="Normal 3" xfId="1"/>
    <cellStyle name="Pourcentag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microsoft.com/office/2006/relationships/vbaProject" Target="vbaProject.bin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10.xml><?xml version="1.0" encoding="utf-8"?>
<formControlPr xmlns="http://schemas.microsoft.com/office/spreadsheetml/2009/9/main" objectType="Button" lockText="1"/>
</file>

<file path=xl/ctrlProps/ctrlProp11.xml><?xml version="1.0" encoding="utf-8"?>
<formControlPr xmlns="http://schemas.microsoft.com/office/spreadsheetml/2009/9/main" objectType="Button" lockText="1"/>
</file>

<file path=xl/ctrlProps/ctrlProp12.xml><?xml version="1.0" encoding="utf-8"?>
<formControlPr xmlns="http://schemas.microsoft.com/office/spreadsheetml/2009/9/main" objectType="Button" lockText="1"/>
</file>

<file path=xl/ctrlProps/ctrlProp13.xml><?xml version="1.0" encoding="utf-8"?>
<formControlPr xmlns="http://schemas.microsoft.com/office/spreadsheetml/2009/9/main" objectType="Button" lockText="1"/>
</file>

<file path=xl/ctrlProps/ctrlProp14.xml><?xml version="1.0" encoding="utf-8"?>
<formControlPr xmlns="http://schemas.microsoft.com/office/spreadsheetml/2009/9/main" objectType="Button" lockText="1"/>
</file>

<file path=xl/ctrlProps/ctrlProp15.xml><?xml version="1.0" encoding="utf-8"?>
<formControlPr xmlns="http://schemas.microsoft.com/office/spreadsheetml/2009/9/main" objectType="Button" lockText="1"/>
</file>

<file path=xl/ctrlProps/ctrlProp16.xml><?xml version="1.0" encoding="utf-8"?>
<formControlPr xmlns="http://schemas.microsoft.com/office/spreadsheetml/2009/9/main" objectType="Button" lockText="1"/>
</file>

<file path=xl/ctrlProps/ctrlProp17.xml><?xml version="1.0" encoding="utf-8"?>
<formControlPr xmlns="http://schemas.microsoft.com/office/spreadsheetml/2009/9/main" objectType="Button" lockText="1"/>
</file>

<file path=xl/ctrlProps/ctrlProp18.xml><?xml version="1.0" encoding="utf-8"?>
<formControlPr xmlns="http://schemas.microsoft.com/office/spreadsheetml/2009/9/main" objectType="Button" lockText="1"/>
</file>

<file path=xl/ctrlProps/ctrlProp19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20.xml><?xml version="1.0" encoding="utf-8"?>
<formControlPr xmlns="http://schemas.microsoft.com/office/spreadsheetml/2009/9/main" objectType="Button" lockText="1"/>
</file>

<file path=xl/ctrlProps/ctrlProp21.xml><?xml version="1.0" encoding="utf-8"?>
<formControlPr xmlns="http://schemas.microsoft.com/office/spreadsheetml/2009/9/main" objectType="Button" lockText="1"/>
</file>

<file path=xl/ctrlProps/ctrlProp22.xml><?xml version="1.0" encoding="utf-8"?>
<formControlPr xmlns="http://schemas.microsoft.com/office/spreadsheetml/2009/9/main" objectType="Button" lockText="1"/>
</file>

<file path=xl/ctrlProps/ctrlProp23.xml><?xml version="1.0" encoding="utf-8"?>
<formControlPr xmlns="http://schemas.microsoft.com/office/spreadsheetml/2009/9/main" objectType="Button" lockText="1"/>
</file>

<file path=xl/ctrlProps/ctrlProp24.xml><?xml version="1.0" encoding="utf-8"?>
<formControlPr xmlns="http://schemas.microsoft.com/office/spreadsheetml/2009/9/main" objectType="Button" lockText="1"/>
</file>

<file path=xl/ctrlProps/ctrlProp25.xml><?xml version="1.0" encoding="utf-8"?>
<formControlPr xmlns="http://schemas.microsoft.com/office/spreadsheetml/2009/9/main" objectType="Button" lockText="1"/>
</file>

<file path=xl/ctrlProps/ctrlProp26.xml><?xml version="1.0" encoding="utf-8"?>
<formControlPr xmlns="http://schemas.microsoft.com/office/spreadsheetml/2009/9/main" objectType="Button" lockText="1"/>
</file>

<file path=xl/ctrlProps/ctrlProp27.xml><?xml version="1.0" encoding="utf-8"?>
<formControlPr xmlns="http://schemas.microsoft.com/office/spreadsheetml/2009/9/main" objectType="Button" lockText="1"/>
</file>

<file path=xl/ctrlProps/ctrlProp28.xml><?xml version="1.0" encoding="utf-8"?>
<formControlPr xmlns="http://schemas.microsoft.com/office/spreadsheetml/2009/9/main" objectType="Button" lockText="1"/>
</file>

<file path=xl/ctrlProps/ctrlProp29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30.xml><?xml version="1.0" encoding="utf-8"?>
<formControlPr xmlns="http://schemas.microsoft.com/office/spreadsheetml/2009/9/main" objectType="Button" lockText="1"/>
</file>

<file path=xl/ctrlProps/ctrlProp31.xml><?xml version="1.0" encoding="utf-8"?>
<formControlPr xmlns="http://schemas.microsoft.com/office/spreadsheetml/2009/9/main" objectType="Button" lockText="1"/>
</file>

<file path=xl/ctrlProps/ctrlProp32.xml><?xml version="1.0" encoding="utf-8"?>
<formControlPr xmlns="http://schemas.microsoft.com/office/spreadsheetml/2009/9/main" objectType="Button" lockText="1"/>
</file>

<file path=xl/ctrlProps/ctrlProp33.xml><?xml version="1.0" encoding="utf-8"?>
<formControlPr xmlns="http://schemas.microsoft.com/office/spreadsheetml/2009/9/main" objectType="Button" lockText="1"/>
</file>

<file path=xl/ctrlProps/ctrlProp34.xml><?xml version="1.0" encoding="utf-8"?>
<formControlPr xmlns="http://schemas.microsoft.com/office/spreadsheetml/2009/9/main" objectType="Button" lockText="1"/>
</file>

<file path=xl/ctrlProps/ctrlProp35.xml><?xml version="1.0" encoding="utf-8"?>
<formControlPr xmlns="http://schemas.microsoft.com/office/spreadsheetml/2009/9/main" objectType="Button" lockText="1"/>
</file>

<file path=xl/ctrlProps/ctrlProp36.xml><?xml version="1.0" encoding="utf-8"?>
<formControlPr xmlns="http://schemas.microsoft.com/office/spreadsheetml/2009/9/main" objectType="Button" lockText="1"/>
</file>

<file path=xl/ctrlProps/ctrlProp37.xml><?xml version="1.0" encoding="utf-8"?>
<formControlPr xmlns="http://schemas.microsoft.com/office/spreadsheetml/2009/9/main" objectType="Button" lockText="1"/>
</file>

<file path=xl/ctrlProps/ctrlProp38.xml><?xml version="1.0" encoding="utf-8"?>
<formControlPr xmlns="http://schemas.microsoft.com/office/spreadsheetml/2009/9/main" objectType="Button" lockText="1"/>
</file>

<file path=xl/ctrlProps/ctrlProp39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ctrlProps/ctrlProp40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ctrlProps/ctrlProp6.xml><?xml version="1.0" encoding="utf-8"?>
<formControlPr xmlns="http://schemas.microsoft.com/office/spreadsheetml/2009/9/main" objectType="Button" lockText="1"/>
</file>

<file path=xl/ctrlProps/ctrlProp7.xml><?xml version="1.0" encoding="utf-8"?>
<formControlPr xmlns="http://schemas.microsoft.com/office/spreadsheetml/2009/9/main" objectType="Button" lockText="1"/>
</file>

<file path=xl/ctrlProps/ctrlProp8.xml><?xml version="1.0" encoding="utf-8"?>
<formControlPr xmlns="http://schemas.microsoft.com/office/spreadsheetml/2009/9/main" objectType="Button" lockText="1"/>
</file>

<file path=xl/ctrlProps/ctrlProp9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42</xdr:col>
          <xdr:colOff>190500</xdr:colOff>
          <xdr:row>44</xdr:row>
          <xdr:rowOff>66675</xdr:rowOff>
        </xdr:from>
        <xdr:to>
          <xdr:col>42</xdr:col>
          <xdr:colOff>409575</xdr:colOff>
          <xdr:row>45</xdr:row>
          <xdr:rowOff>28575</xdr:rowOff>
        </xdr:to>
        <xdr:sp macro="" textlink="">
          <xdr:nvSpPr>
            <xdr:cNvPr id="1044" name="Button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0" rIns="36576" bIns="27432" anchor="b" upright="1"/>
            <a:lstStyle/>
            <a:p>
              <a:pPr algn="ctr" rtl="0">
                <a:defRPr sz="1000"/>
              </a:pPr>
              <a:r>
                <a:rPr lang="fr-FR" sz="12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42</xdr:col>
          <xdr:colOff>466725</xdr:colOff>
          <xdr:row>44</xdr:row>
          <xdr:rowOff>66675</xdr:rowOff>
        </xdr:from>
        <xdr:to>
          <xdr:col>42</xdr:col>
          <xdr:colOff>685800</xdr:colOff>
          <xdr:row>45</xdr:row>
          <xdr:rowOff>28575</xdr:rowOff>
        </xdr:to>
        <xdr:sp macro="" textlink="">
          <xdr:nvSpPr>
            <xdr:cNvPr id="1045" name="Button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0" rIns="36576" bIns="27432" anchor="b" upright="1"/>
            <a:lstStyle/>
            <a:p>
              <a:pPr algn="ctr" rtl="0">
                <a:defRPr sz="1000"/>
              </a:pPr>
              <a:r>
                <a:rPr lang="fr-FR" sz="12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42</xdr:col>
          <xdr:colOff>190500</xdr:colOff>
          <xdr:row>53</xdr:row>
          <xdr:rowOff>66675</xdr:rowOff>
        </xdr:from>
        <xdr:to>
          <xdr:col>42</xdr:col>
          <xdr:colOff>409575</xdr:colOff>
          <xdr:row>54</xdr:row>
          <xdr:rowOff>28575</xdr:rowOff>
        </xdr:to>
        <xdr:sp macro="" textlink="">
          <xdr:nvSpPr>
            <xdr:cNvPr id="1046" name="Button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0" rIns="36576" bIns="27432" anchor="b" upright="1"/>
            <a:lstStyle/>
            <a:p>
              <a:pPr algn="ctr" rtl="0">
                <a:defRPr sz="1000"/>
              </a:pPr>
              <a:r>
                <a:rPr lang="fr-FR" sz="12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42</xdr:col>
          <xdr:colOff>466725</xdr:colOff>
          <xdr:row>53</xdr:row>
          <xdr:rowOff>66675</xdr:rowOff>
        </xdr:from>
        <xdr:to>
          <xdr:col>42</xdr:col>
          <xdr:colOff>685800</xdr:colOff>
          <xdr:row>54</xdr:row>
          <xdr:rowOff>28575</xdr:rowOff>
        </xdr:to>
        <xdr:sp macro="" textlink="">
          <xdr:nvSpPr>
            <xdr:cNvPr id="1047" name="Button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0" rIns="36576" bIns="27432" anchor="b" upright="1"/>
            <a:lstStyle/>
            <a:p>
              <a:pPr algn="ctr" rtl="0">
                <a:defRPr sz="1000"/>
              </a:pPr>
              <a:r>
                <a:rPr lang="fr-FR" sz="12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42</xdr:col>
          <xdr:colOff>190500</xdr:colOff>
          <xdr:row>80</xdr:row>
          <xdr:rowOff>85725</xdr:rowOff>
        </xdr:from>
        <xdr:to>
          <xdr:col>42</xdr:col>
          <xdr:colOff>409575</xdr:colOff>
          <xdr:row>82</xdr:row>
          <xdr:rowOff>0</xdr:rowOff>
        </xdr:to>
        <xdr:sp macro="" textlink="">
          <xdr:nvSpPr>
            <xdr:cNvPr id="1048" name="Button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0" rIns="36576" bIns="27432" anchor="b" upright="1"/>
            <a:lstStyle/>
            <a:p>
              <a:pPr algn="ctr" rtl="0">
                <a:defRPr sz="1000"/>
              </a:pPr>
              <a:r>
                <a:rPr lang="fr-FR" sz="12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42</xdr:col>
          <xdr:colOff>466725</xdr:colOff>
          <xdr:row>80</xdr:row>
          <xdr:rowOff>85725</xdr:rowOff>
        </xdr:from>
        <xdr:to>
          <xdr:col>42</xdr:col>
          <xdr:colOff>685800</xdr:colOff>
          <xdr:row>82</xdr:row>
          <xdr:rowOff>0</xdr:rowOff>
        </xdr:to>
        <xdr:sp macro="" textlink="">
          <xdr:nvSpPr>
            <xdr:cNvPr id="1049" name="Button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0" rIns="36576" bIns="27432" anchor="b" upright="1"/>
            <a:lstStyle/>
            <a:p>
              <a:pPr algn="ctr" rtl="0">
                <a:defRPr sz="1000"/>
              </a:pPr>
              <a:r>
                <a:rPr lang="fr-FR" sz="12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42</xdr:col>
          <xdr:colOff>190500</xdr:colOff>
          <xdr:row>89</xdr:row>
          <xdr:rowOff>85725</xdr:rowOff>
        </xdr:from>
        <xdr:to>
          <xdr:col>42</xdr:col>
          <xdr:colOff>409575</xdr:colOff>
          <xdr:row>91</xdr:row>
          <xdr:rowOff>0</xdr:rowOff>
        </xdr:to>
        <xdr:sp macro="" textlink="">
          <xdr:nvSpPr>
            <xdr:cNvPr id="1050" name="Button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0" rIns="36576" bIns="27432" anchor="b" upright="1"/>
            <a:lstStyle/>
            <a:p>
              <a:pPr algn="ctr" rtl="0">
                <a:defRPr sz="1000"/>
              </a:pPr>
              <a:r>
                <a:rPr lang="fr-FR" sz="12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42</xdr:col>
          <xdr:colOff>466725</xdr:colOff>
          <xdr:row>89</xdr:row>
          <xdr:rowOff>85725</xdr:rowOff>
        </xdr:from>
        <xdr:to>
          <xdr:col>42</xdr:col>
          <xdr:colOff>685800</xdr:colOff>
          <xdr:row>91</xdr:row>
          <xdr:rowOff>0</xdr:rowOff>
        </xdr:to>
        <xdr:sp macro="" textlink="">
          <xdr:nvSpPr>
            <xdr:cNvPr id="1051" name="Button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0" rIns="36576" bIns="27432" anchor="b" upright="1"/>
            <a:lstStyle/>
            <a:p>
              <a:pPr algn="ctr" rtl="0">
                <a:defRPr sz="1000"/>
              </a:pPr>
              <a:r>
                <a:rPr lang="fr-FR" sz="12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42</xdr:col>
          <xdr:colOff>190500</xdr:colOff>
          <xdr:row>98</xdr:row>
          <xdr:rowOff>38100</xdr:rowOff>
        </xdr:from>
        <xdr:to>
          <xdr:col>42</xdr:col>
          <xdr:colOff>409575</xdr:colOff>
          <xdr:row>99</xdr:row>
          <xdr:rowOff>0</xdr:rowOff>
        </xdr:to>
        <xdr:sp macro="" textlink="">
          <xdr:nvSpPr>
            <xdr:cNvPr id="1052" name="Button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0" rIns="36576" bIns="27432" anchor="b" upright="1"/>
            <a:lstStyle/>
            <a:p>
              <a:pPr algn="ctr" rtl="0">
                <a:defRPr sz="1000"/>
              </a:pPr>
              <a:r>
                <a:rPr lang="fr-FR" sz="12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42</xdr:col>
          <xdr:colOff>466725</xdr:colOff>
          <xdr:row>98</xdr:row>
          <xdr:rowOff>38100</xdr:rowOff>
        </xdr:from>
        <xdr:to>
          <xdr:col>42</xdr:col>
          <xdr:colOff>685800</xdr:colOff>
          <xdr:row>99</xdr:row>
          <xdr:rowOff>0</xdr:rowOff>
        </xdr:to>
        <xdr:sp macro="" textlink="">
          <xdr:nvSpPr>
            <xdr:cNvPr id="1053" name="Button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0" rIns="36576" bIns="27432" anchor="b" upright="1"/>
            <a:lstStyle/>
            <a:p>
              <a:pPr algn="ctr" rtl="0">
                <a:defRPr sz="1000"/>
              </a:pPr>
              <a:r>
                <a:rPr lang="fr-FR" sz="12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42</xdr:col>
          <xdr:colOff>190500</xdr:colOff>
          <xdr:row>107</xdr:row>
          <xdr:rowOff>85725</xdr:rowOff>
        </xdr:from>
        <xdr:to>
          <xdr:col>42</xdr:col>
          <xdr:colOff>409575</xdr:colOff>
          <xdr:row>109</xdr:row>
          <xdr:rowOff>0</xdr:rowOff>
        </xdr:to>
        <xdr:sp macro="" textlink="">
          <xdr:nvSpPr>
            <xdr:cNvPr id="1054" name="Button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0" rIns="36576" bIns="27432" anchor="b" upright="1"/>
            <a:lstStyle/>
            <a:p>
              <a:pPr algn="ctr" rtl="0">
                <a:defRPr sz="1000"/>
              </a:pPr>
              <a:r>
                <a:rPr lang="fr-FR" sz="12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42</xdr:col>
          <xdr:colOff>466725</xdr:colOff>
          <xdr:row>107</xdr:row>
          <xdr:rowOff>85725</xdr:rowOff>
        </xdr:from>
        <xdr:to>
          <xdr:col>42</xdr:col>
          <xdr:colOff>685800</xdr:colOff>
          <xdr:row>109</xdr:row>
          <xdr:rowOff>0</xdr:rowOff>
        </xdr:to>
        <xdr:sp macro="" textlink="">
          <xdr:nvSpPr>
            <xdr:cNvPr id="1055" name="Button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0" rIns="36576" bIns="27432" anchor="b" upright="1"/>
            <a:lstStyle/>
            <a:p>
              <a:pPr algn="ctr" rtl="0">
                <a:defRPr sz="1000"/>
              </a:pPr>
              <a:r>
                <a:rPr lang="fr-FR" sz="12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42</xdr:col>
          <xdr:colOff>190500</xdr:colOff>
          <xdr:row>127</xdr:row>
          <xdr:rowOff>85725</xdr:rowOff>
        </xdr:from>
        <xdr:to>
          <xdr:col>42</xdr:col>
          <xdr:colOff>409575</xdr:colOff>
          <xdr:row>129</xdr:row>
          <xdr:rowOff>0</xdr:rowOff>
        </xdr:to>
        <xdr:sp macro="" textlink="">
          <xdr:nvSpPr>
            <xdr:cNvPr id="1056" name="Button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0" rIns="36576" bIns="27432" anchor="b" upright="1"/>
            <a:lstStyle/>
            <a:p>
              <a:pPr algn="ctr" rtl="0">
                <a:defRPr sz="1000"/>
              </a:pPr>
              <a:r>
                <a:rPr lang="fr-FR" sz="12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42</xdr:col>
          <xdr:colOff>466725</xdr:colOff>
          <xdr:row>127</xdr:row>
          <xdr:rowOff>85725</xdr:rowOff>
        </xdr:from>
        <xdr:to>
          <xdr:col>42</xdr:col>
          <xdr:colOff>685800</xdr:colOff>
          <xdr:row>129</xdr:row>
          <xdr:rowOff>0</xdr:rowOff>
        </xdr:to>
        <xdr:sp macro="" textlink="">
          <xdr:nvSpPr>
            <xdr:cNvPr id="1057" name="Button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0" rIns="36576" bIns="27432" anchor="b" upright="1"/>
            <a:lstStyle/>
            <a:p>
              <a:pPr algn="ctr" rtl="0">
                <a:defRPr sz="1000"/>
              </a:pPr>
              <a:r>
                <a:rPr lang="fr-FR" sz="12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42</xdr:col>
          <xdr:colOff>190500</xdr:colOff>
          <xdr:row>136</xdr:row>
          <xdr:rowOff>85725</xdr:rowOff>
        </xdr:from>
        <xdr:to>
          <xdr:col>42</xdr:col>
          <xdr:colOff>409575</xdr:colOff>
          <xdr:row>138</xdr:row>
          <xdr:rowOff>0</xdr:rowOff>
        </xdr:to>
        <xdr:sp macro="" textlink="">
          <xdr:nvSpPr>
            <xdr:cNvPr id="1058" name="Button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0" rIns="36576" bIns="27432" anchor="b" upright="1"/>
            <a:lstStyle/>
            <a:p>
              <a:pPr algn="ctr" rtl="0">
                <a:defRPr sz="1000"/>
              </a:pPr>
              <a:r>
                <a:rPr lang="fr-FR" sz="12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42</xdr:col>
          <xdr:colOff>466725</xdr:colOff>
          <xdr:row>136</xdr:row>
          <xdr:rowOff>85725</xdr:rowOff>
        </xdr:from>
        <xdr:to>
          <xdr:col>42</xdr:col>
          <xdr:colOff>685800</xdr:colOff>
          <xdr:row>138</xdr:row>
          <xdr:rowOff>0</xdr:rowOff>
        </xdr:to>
        <xdr:sp macro="" textlink="">
          <xdr:nvSpPr>
            <xdr:cNvPr id="1059" name="Button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0" rIns="36576" bIns="27432" anchor="b" upright="1"/>
            <a:lstStyle/>
            <a:p>
              <a:pPr algn="ctr" rtl="0">
                <a:defRPr sz="1000"/>
              </a:pPr>
              <a:r>
                <a:rPr lang="fr-FR" sz="12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42</xdr:col>
          <xdr:colOff>190500</xdr:colOff>
          <xdr:row>147</xdr:row>
          <xdr:rowOff>104775</xdr:rowOff>
        </xdr:from>
        <xdr:to>
          <xdr:col>42</xdr:col>
          <xdr:colOff>409575</xdr:colOff>
          <xdr:row>149</xdr:row>
          <xdr:rowOff>19050</xdr:rowOff>
        </xdr:to>
        <xdr:sp macro="" textlink="">
          <xdr:nvSpPr>
            <xdr:cNvPr id="1060" name="Button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0" rIns="36576" bIns="27432" anchor="b" upright="1"/>
            <a:lstStyle/>
            <a:p>
              <a:pPr algn="ctr" rtl="0">
                <a:defRPr sz="1000"/>
              </a:pPr>
              <a:r>
                <a:rPr lang="fr-FR" sz="12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42</xdr:col>
          <xdr:colOff>466725</xdr:colOff>
          <xdr:row>147</xdr:row>
          <xdr:rowOff>104775</xdr:rowOff>
        </xdr:from>
        <xdr:to>
          <xdr:col>42</xdr:col>
          <xdr:colOff>685800</xdr:colOff>
          <xdr:row>149</xdr:row>
          <xdr:rowOff>19050</xdr:rowOff>
        </xdr:to>
        <xdr:sp macro="" textlink="">
          <xdr:nvSpPr>
            <xdr:cNvPr id="1061" name="Button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0" rIns="36576" bIns="27432" anchor="b" upright="1"/>
            <a:lstStyle/>
            <a:p>
              <a:pPr algn="ctr" rtl="0">
                <a:defRPr sz="1000"/>
              </a:pPr>
              <a:r>
                <a:rPr lang="fr-FR" sz="12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42</xdr:col>
          <xdr:colOff>190500</xdr:colOff>
          <xdr:row>156</xdr:row>
          <xdr:rowOff>104775</xdr:rowOff>
        </xdr:from>
        <xdr:to>
          <xdr:col>42</xdr:col>
          <xdr:colOff>409575</xdr:colOff>
          <xdr:row>158</xdr:row>
          <xdr:rowOff>19050</xdr:rowOff>
        </xdr:to>
        <xdr:sp macro="" textlink="">
          <xdr:nvSpPr>
            <xdr:cNvPr id="1062" name="Button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0" rIns="36576" bIns="27432" anchor="b" upright="1"/>
            <a:lstStyle/>
            <a:p>
              <a:pPr algn="ctr" rtl="0">
                <a:defRPr sz="1000"/>
              </a:pPr>
              <a:r>
                <a:rPr lang="fr-FR" sz="12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42</xdr:col>
          <xdr:colOff>466725</xdr:colOff>
          <xdr:row>156</xdr:row>
          <xdr:rowOff>104775</xdr:rowOff>
        </xdr:from>
        <xdr:to>
          <xdr:col>42</xdr:col>
          <xdr:colOff>685800</xdr:colOff>
          <xdr:row>158</xdr:row>
          <xdr:rowOff>19050</xdr:rowOff>
        </xdr:to>
        <xdr:sp macro="" textlink="">
          <xdr:nvSpPr>
            <xdr:cNvPr id="1063" name="Button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0" rIns="36576" bIns="27432" anchor="b" upright="1"/>
            <a:lstStyle/>
            <a:p>
              <a:pPr algn="ctr" rtl="0">
                <a:defRPr sz="1000"/>
              </a:pPr>
              <a:r>
                <a:rPr lang="fr-FR" sz="12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42</xdr:col>
          <xdr:colOff>190500</xdr:colOff>
          <xdr:row>176</xdr:row>
          <xdr:rowOff>104775</xdr:rowOff>
        </xdr:from>
        <xdr:to>
          <xdr:col>42</xdr:col>
          <xdr:colOff>409575</xdr:colOff>
          <xdr:row>178</xdr:row>
          <xdr:rowOff>19050</xdr:rowOff>
        </xdr:to>
        <xdr:sp macro="" textlink="">
          <xdr:nvSpPr>
            <xdr:cNvPr id="1064" name="Button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0" rIns="36576" bIns="27432" anchor="b" upright="1"/>
            <a:lstStyle/>
            <a:p>
              <a:pPr algn="ctr" rtl="0">
                <a:defRPr sz="1000"/>
              </a:pPr>
              <a:r>
                <a:rPr lang="fr-FR" sz="12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42</xdr:col>
          <xdr:colOff>466725</xdr:colOff>
          <xdr:row>176</xdr:row>
          <xdr:rowOff>104775</xdr:rowOff>
        </xdr:from>
        <xdr:to>
          <xdr:col>42</xdr:col>
          <xdr:colOff>685800</xdr:colOff>
          <xdr:row>178</xdr:row>
          <xdr:rowOff>19050</xdr:rowOff>
        </xdr:to>
        <xdr:sp macro="" textlink="">
          <xdr:nvSpPr>
            <xdr:cNvPr id="1065" name="Button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0" rIns="36576" bIns="27432" anchor="b" upright="1"/>
            <a:lstStyle/>
            <a:p>
              <a:pPr algn="ctr" rtl="0">
                <a:defRPr sz="1000"/>
              </a:pPr>
              <a:r>
                <a:rPr lang="fr-FR" sz="12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42</xdr:col>
          <xdr:colOff>190500</xdr:colOff>
          <xdr:row>165</xdr:row>
          <xdr:rowOff>104775</xdr:rowOff>
        </xdr:from>
        <xdr:to>
          <xdr:col>42</xdr:col>
          <xdr:colOff>409575</xdr:colOff>
          <xdr:row>167</xdr:row>
          <xdr:rowOff>19050</xdr:rowOff>
        </xdr:to>
        <xdr:sp macro="" textlink="">
          <xdr:nvSpPr>
            <xdr:cNvPr id="1066" name="Button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0" rIns="36576" bIns="27432" anchor="b" upright="1"/>
            <a:lstStyle/>
            <a:p>
              <a:pPr algn="ctr" rtl="0">
                <a:defRPr sz="1000"/>
              </a:pPr>
              <a:r>
                <a:rPr lang="fr-FR" sz="12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42</xdr:col>
          <xdr:colOff>466725</xdr:colOff>
          <xdr:row>165</xdr:row>
          <xdr:rowOff>104775</xdr:rowOff>
        </xdr:from>
        <xdr:to>
          <xdr:col>42</xdr:col>
          <xdr:colOff>685800</xdr:colOff>
          <xdr:row>167</xdr:row>
          <xdr:rowOff>19050</xdr:rowOff>
        </xdr:to>
        <xdr:sp macro="" textlink="">
          <xdr:nvSpPr>
            <xdr:cNvPr id="1067" name="Button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0" rIns="36576" bIns="27432" anchor="b" upright="1"/>
            <a:lstStyle/>
            <a:p>
              <a:pPr algn="ctr" rtl="0">
                <a:defRPr sz="1000"/>
              </a:pPr>
              <a:r>
                <a:rPr lang="fr-FR" sz="12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42</xdr:col>
          <xdr:colOff>190500</xdr:colOff>
          <xdr:row>185</xdr:row>
          <xdr:rowOff>85725</xdr:rowOff>
        </xdr:from>
        <xdr:to>
          <xdr:col>42</xdr:col>
          <xdr:colOff>409575</xdr:colOff>
          <xdr:row>187</xdr:row>
          <xdr:rowOff>0</xdr:rowOff>
        </xdr:to>
        <xdr:sp macro="" textlink="">
          <xdr:nvSpPr>
            <xdr:cNvPr id="1068" name="Button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0" rIns="36576" bIns="27432" anchor="b" upright="1"/>
            <a:lstStyle/>
            <a:p>
              <a:pPr algn="ctr" rtl="0">
                <a:defRPr sz="1000"/>
              </a:pPr>
              <a:r>
                <a:rPr lang="fr-FR" sz="12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42</xdr:col>
          <xdr:colOff>466725</xdr:colOff>
          <xdr:row>185</xdr:row>
          <xdr:rowOff>85725</xdr:rowOff>
        </xdr:from>
        <xdr:to>
          <xdr:col>42</xdr:col>
          <xdr:colOff>685800</xdr:colOff>
          <xdr:row>187</xdr:row>
          <xdr:rowOff>0</xdr:rowOff>
        </xdr:to>
        <xdr:sp macro="" textlink="">
          <xdr:nvSpPr>
            <xdr:cNvPr id="1069" name="Button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0" rIns="36576" bIns="27432" anchor="b" upright="1"/>
            <a:lstStyle/>
            <a:p>
              <a:pPr algn="ctr" rtl="0">
                <a:defRPr sz="1000"/>
              </a:pPr>
              <a:r>
                <a:rPr lang="fr-FR" sz="12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42</xdr:col>
          <xdr:colOff>190500</xdr:colOff>
          <xdr:row>214</xdr:row>
          <xdr:rowOff>85725</xdr:rowOff>
        </xdr:from>
        <xdr:to>
          <xdr:col>42</xdr:col>
          <xdr:colOff>409575</xdr:colOff>
          <xdr:row>216</xdr:row>
          <xdr:rowOff>0</xdr:rowOff>
        </xdr:to>
        <xdr:sp macro="" textlink="">
          <xdr:nvSpPr>
            <xdr:cNvPr id="1070" name="Button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0" rIns="36576" bIns="27432" anchor="b" upright="1"/>
            <a:lstStyle/>
            <a:p>
              <a:pPr algn="ctr" rtl="0">
                <a:defRPr sz="1000"/>
              </a:pPr>
              <a:r>
                <a:rPr lang="fr-FR" sz="12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42</xdr:col>
          <xdr:colOff>466725</xdr:colOff>
          <xdr:row>214</xdr:row>
          <xdr:rowOff>85725</xdr:rowOff>
        </xdr:from>
        <xdr:to>
          <xdr:col>42</xdr:col>
          <xdr:colOff>685800</xdr:colOff>
          <xdr:row>216</xdr:row>
          <xdr:rowOff>0</xdr:rowOff>
        </xdr:to>
        <xdr:sp macro="" textlink="">
          <xdr:nvSpPr>
            <xdr:cNvPr id="1071" name="Button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0" rIns="36576" bIns="27432" anchor="b" upright="1"/>
            <a:lstStyle/>
            <a:p>
              <a:pPr algn="ctr" rtl="0">
                <a:defRPr sz="1000"/>
              </a:pPr>
              <a:r>
                <a:rPr lang="fr-FR" sz="12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180975</xdr:colOff>
          <xdr:row>29</xdr:row>
          <xdr:rowOff>47625</xdr:rowOff>
        </xdr:from>
        <xdr:to>
          <xdr:col>0</xdr:col>
          <xdr:colOff>400050</xdr:colOff>
          <xdr:row>30</xdr:row>
          <xdr:rowOff>38100</xdr:rowOff>
        </xdr:to>
        <xdr:sp macro="" textlink="">
          <xdr:nvSpPr>
            <xdr:cNvPr id="1074" name="Button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0" rIns="36576" bIns="27432" anchor="b" upright="1"/>
            <a:lstStyle/>
            <a:p>
              <a:pPr algn="ctr" rtl="0">
                <a:defRPr sz="1000"/>
              </a:pPr>
              <a:r>
                <a:rPr lang="fr-FR" sz="12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457200</xdr:colOff>
          <xdr:row>29</xdr:row>
          <xdr:rowOff>47625</xdr:rowOff>
        </xdr:from>
        <xdr:to>
          <xdr:col>0</xdr:col>
          <xdr:colOff>676275</xdr:colOff>
          <xdr:row>30</xdr:row>
          <xdr:rowOff>38100</xdr:rowOff>
        </xdr:to>
        <xdr:sp macro="" textlink="">
          <xdr:nvSpPr>
            <xdr:cNvPr id="1075" name="Button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0" rIns="36576" bIns="27432" anchor="b" upright="1"/>
            <a:lstStyle/>
            <a:p>
              <a:pPr algn="ctr" rtl="0">
                <a:defRPr sz="1000"/>
              </a:pPr>
              <a:r>
                <a:rPr lang="fr-FR" sz="12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42</xdr:col>
          <xdr:colOff>190500</xdr:colOff>
          <xdr:row>62</xdr:row>
          <xdr:rowOff>66675</xdr:rowOff>
        </xdr:from>
        <xdr:to>
          <xdr:col>42</xdr:col>
          <xdr:colOff>409575</xdr:colOff>
          <xdr:row>63</xdr:row>
          <xdr:rowOff>28575</xdr:rowOff>
        </xdr:to>
        <xdr:sp macro="" textlink="">
          <xdr:nvSpPr>
            <xdr:cNvPr id="1085" name="Button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0" rIns="36576" bIns="27432" anchor="b" upright="1"/>
            <a:lstStyle/>
            <a:p>
              <a:pPr algn="ctr" rtl="0">
                <a:defRPr sz="1000"/>
              </a:pPr>
              <a:r>
                <a:rPr lang="fr-FR" sz="12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42</xdr:col>
          <xdr:colOff>466725</xdr:colOff>
          <xdr:row>62</xdr:row>
          <xdr:rowOff>66675</xdr:rowOff>
        </xdr:from>
        <xdr:to>
          <xdr:col>42</xdr:col>
          <xdr:colOff>685800</xdr:colOff>
          <xdr:row>63</xdr:row>
          <xdr:rowOff>28575</xdr:rowOff>
        </xdr:to>
        <xdr:sp macro="" textlink="">
          <xdr:nvSpPr>
            <xdr:cNvPr id="1086" name="Button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0" rIns="36576" bIns="27432" anchor="b" upright="1"/>
            <a:lstStyle/>
            <a:p>
              <a:pPr algn="ctr" rtl="0">
                <a:defRPr sz="1000"/>
              </a:pPr>
              <a:r>
                <a:rPr lang="fr-FR" sz="12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42</xdr:col>
          <xdr:colOff>190500</xdr:colOff>
          <xdr:row>71</xdr:row>
          <xdr:rowOff>66675</xdr:rowOff>
        </xdr:from>
        <xdr:to>
          <xdr:col>42</xdr:col>
          <xdr:colOff>409575</xdr:colOff>
          <xdr:row>72</xdr:row>
          <xdr:rowOff>28575</xdr:rowOff>
        </xdr:to>
        <xdr:sp macro="" textlink="">
          <xdr:nvSpPr>
            <xdr:cNvPr id="1087" name="Button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0" rIns="36576" bIns="27432" anchor="b" upright="1"/>
            <a:lstStyle/>
            <a:p>
              <a:pPr algn="ctr" rtl="0">
                <a:defRPr sz="1000"/>
              </a:pPr>
              <a:r>
                <a:rPr lang="fr-FR" sz="12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42</xdr:col>
          <xdr:colOff>466725</xdr:colOff>
          <xdr:row>71</xdr:row>
          <xdr:rowOff>66675</xdr:rowOff>
        </xdr:from>
        <xdr:to>
          <xdr:col>42</xdr:col>
          <xdr:colOff>685800</xdr:colOff>
          <xdr:row>72</xdr:row>
          <xdr:rowOff>28575</xdr:rowOff>
        </xdr:to>
        <xdr:sp macro="" textlink="">
          <xdr:nvSpPr>
            <xdr:cNvPr id="1088" name="Button 64" hidden="1">
              <a:extLst>
                <a:ext uri="{63B3BB69-23CF-44E3-9099-C40C66FF867C}">
                  <a14:compatExt spid="_x0000_s10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0" rIns="36576" bIns="27432" anchor="b" upright="1"/>
            <a:lstStyle/>
            <a:p>
              <a:pPr algn="ctr" rtl="0">
                <a:defRPr sz="1000"/>
              </a:pPr>
              <a:r>
                <a:rPr lang="fr-FR" sz="12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42</xdr:col>
          <xdr:colOff>190500</xdr:colOff>
          <xdr:row>194</xdr:row>
          <xdr:rowOff>85725</xdr:rowOff>
        </xdr:from>
        <xdr:to>
          <xdr:col>42</xdr:col>
          <xdr:colOff>409575</xdr:colOff>
          <xdr:row>196</xdr:row>
          <xdr:rowOff>9525</xdr:rowOff>
        </xdr:to>
        <xdr:sp macro="" textlink="">
          <xdr:nvSpPr>
            <xdr:cNvPr id="1090" name="Button 66" hidden="1">
              <a:extLst>
                <a:ext uri="{63B3BB69-23CF-44E3-9099-C40C66FF867C}">
                  <a14:compatExt spid="_x0000_s10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0" rIns="36576" bIns="27432" anchor="b" upright="1"/>
            <a:lstStyle/>
            <a:p>
              <a:pPr algn="ctr" rtl="0">
                <a:defRPr sz="1000"/>
              </a:pPr>
              <a:r>
                <a:rPr lang="fr-FR" sz="12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42</xdr:col>
          <xdr:colOff>466725</xdr:colOff>
          <xdr:row>194</xdr:row>
          <xdr:rowOff>85725</xdr:rowOff>
        </xdr:from>
        <xdr:to>
          <xdr:col>42</xdr:col>
          <xdr:colOff>685800</xdr:colOff>
          <xdr:row>196</xdr:row>
          <xdr:rowOff>9525</xdr:rowOff>
        </xdr:to>
        <xdr:sp macro="" textlink="">
          <xdr:nvSpPr>
            <xdr:cNvPr id="1091" name="Button 67" hidden="1">
              <a:extLst>
                <a:ext uri="{63B3BB69-23CF-44E3-9099-C40C66FF867C}">
                  <a14:compatExt spid="_x0000_s10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0" rIns="36576" bIns="27432" anchor="b" upright="1"/>
            <a:lstStyle/>
            <a:p>
              <a:pPr algn="ctr" rtl="0">
                <a:defRPr sz="1000"/>
              </a:pPr>
              <a:r>
                <a:rPr lang="fr-FR" sz="12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42</xdr:col>
          <xdr:colOff>190500</xdr:colOff>
          <xdr:row>203</xdr:row>
          <xdr:rowOff>85725</xdr:rowOff>
        </xdr:from>
        <xdr:to>
          <xdr:col>42</xdr:col>
          <xdr:colOff>409575</xdr:colOff>
          <xdr:row>205</xdr:row>
          <xdr:rowOff>9525</xdr:rowOff>
        </xdr:to>
        <xdr:sp macro="" textlink="">
          <xdr:nvSpPr>
            <xdr:cNvPr id="1092" name="Button 68" hidden="1">
              <a:extLst>
                <a:ext uri="{63B3BB69-23CF-44E3-9099-C40C66FF867C}">
                  <a14:compatExt spid="_x0000_s10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0" rIns="36576" bIns="27432" anchor="b" upright="1"/>
            <a:lstStyle/>
            <a:p>
              <a:pPr algn="ctr" rtl="0">
                <a:defRPr sz="1000"/>
              </a:pPr>
              <a:r>
                <a:rPr lang="fr-FR" sz="12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42</xdr:col>
          <xdr:colOff>466725</xdr:colOff>
          <xdr:row>203</xdr:row>
          <xdr:rowOff>85725</xdr:rowOff>
        </xdr:from>
        <xdr:to>
          <xdr:col>42</xdr:col>
          <xdr:colOff>685800</xdr:colOff>
          <xdr:row>205</xdr:row>
          <xdr:rowOff>9525</xdr:rowOff>
        </xdr:to>
        <xdr:sp macro="" textlink="">
          <xdr:nvSpPr>
            <xdr:cNvPr id="1093" name="Button 69" hidden="1">
              <a:extLst>
                <a:ext uri="{63B3BB69-23CF-44E3-9099-C40C66FF867C}">
                  <a14:compatExt spid="_x0000_s10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0" rIns="36576" bIns="27432" anchor="b" upright="1"/>
            <a:lstStyle/>
            <a:p>
              <a:pPr algn="ctr" rtl="0">
                <a:defRPr sz="1000"/>
              </a:pPr>
              <a:r>
                <a:rPr lang="fr-FR" sz="12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42</xdr:col>
          <xdr:colOff>190500</xdr:colOff>
          <xdr:row>116</xdr:row>
          <xdr:rowOff>85725</xdr:rowOff>
        </xdr:from>
        <xdr:to>
          <xdr:col>42</xdr:col>
          <xdr:colOff>409575</xdr:colOff>
          <xdr:row>118</xdr:row>
          <xdr:rowOff>0</xdr:rowOff>
        </xdr:to>
        <xdr:sp macro="" textlink="">
          <xdr:nvSpPr>
            <xdr:cNvPr id="1094" name="Button 70" hidden="1">
              <a:extLst>
                <a:ext uri="{63B3BB69-23CF-44E3-9099-C40C66FF867C}">
                  <a14:compatExt spid="_x0000_s10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0" rIns="36576" bIns="27432" anchor="b" upright="1"/>
            <a:lstStyle/>
            <a:p>
              <a:pPr algn="ctr" rtl="0">
                <a:defRPr sz="1000"/>
              </a:pPr>
              <a:r>
                <a:rPr lang="fr-FR" sz="12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42</xdr:col>
          <xdr:colOff>466725</xdr:colOff>
          <xdr:row>116</xdr:row>
          <xdr:rowOff>85725</xdr:rowOff>
        </xdr:from>
        <xdr:to>
          <xdr:col>42</xdr:col>
          <xdr:colOff>685800</xdr:colOff>
          <xdr:row>118</xdr:row>
          <xdr:rowOff>0</xdr:rowOff>
        </xdr:to>
        <xdr:sp macro="" textlink="">
          <xdr:nvSpPr>
            <xdr:cNvPr id="1095" name="Button 71" hidden="1">
              <a:extLst>
                <a:ext uri="{63B3BB69-23CF-44E3-9099-C40C66FF867C}">
                  <a14:compatExt spid="_x0000_s10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0" rIns="36576" bIns="27432" anchor="b" upright="1"/>
            <a:lstStyle/>
            <a:p>
              <a:pPr algn="ctr" rtl="0">
                <a:defRPr sz="1000"/>
              </a:pPr>
              <a:r>
                <a:rPr lang="fr-FR" sz="12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-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"/>
  <dimension ref="A1:FB254"/>
  <sheetViews>
    <sheetView showGridLines="0" tabSelected="1" zoomScale="80" zoomScaleNormal="80" workbookViewId="0">
      <selection activeCell="I22" sqref="I22:AF22"/>
    </sheetView>
  </sheetViews>
  <sheetFormatPr baseColWidth="10" defaultColWidth="6.5" defaultRowHeight="15.75" x14ac:dyDescent="0.25"/>
  <cols>
    <col min="1" max="1" width="10.625" style="35" customWidth="1"/>
    <col min="2" max="2" width="0.625" style="35" customWidth="1"/>
    <col min="3" max="3" width="3.375" style="35" customWidth="1"/>
    <col min="4" max="4" width="6.625" style="35" customWidth="1"/>
    <col min="5" max="5" width="0.625" style="35" customWidth="1"/>
    <col min="6" max="7" width="15.625" style="35" customWidth="1"/>
    <col min="8" max="8" width="0.625" style="35" customWidth="1"/>
    <col min="9" max="9" width="10" style="35" customWidth="1"/>
    <col min="10" max="10" width="0.625" style="35" customWidth="1"/>
    <col min="11" max="11" width="22.5" style="35" customWidth="1"/>
    <col min="12" max="12" width="0.625" style="35" customWidth="1"/>
    <col min="13" max="13" width="8.75" style="35" customWidth="1"/>
    <col min="14" max="14" width="0.625" style="35" customWidth="1"/>
    <col min="15" max="15" width="19.75" style="35" customWidth="1"/>
    <col min="16" max="16" width="0.625" style="35" customWidth="1"/>
    <col min="17" max="17" width="17.125" style="35" customWidth="1"/>
    <col min="18" max="18" width="0.625" style="35" customWidth="1"/>
    <col min="19" max="19" width="16.625" style="35" customWidth="1"/>
    <col min="20" max="20" width="0.625" style="35" customWidth="1"/>
    <col min="21" max="21" width="28.875" style="35" customWidth="1"/>
    <col min="22" max="22" width="0.625" style="35" customWidth="1"/>
    <col min="23" max="23" width="15.375" style="35" customWidth="1"/>
    <col min="24" max="24" width="0.625" style="35" customWidth="1"/>
    <col min="25" max="25" width="4" style="35" customWidth="1"/>
    <col min="26" max="26" width="0.625" style="35" customWidth="1"/>
    <col min="27" max="27" width="5.375" style="35" customWidth="1"/>
    <col min="28" max="28" width="0.625" style="35" customWidth="1"/>
    <col min="29" max="30" width="10.75" style="35" customWidth="1"/>
    <col min="31" max="31" width="0.625" style="35" customWidth="1"/>
    <col min="32" max="32" width="20.875" style="35" customWidth="1"/>
    <col min="33" max="33" width="0.625" style="35" customWidth="1"/>
    <col min="34" max="34" width="13.375" style="35" customWidth="1"/>
    <col min="35" max="35" width="0.625" style="35" customWidth="1"/>
    <col min="36" max="36" width="5.25" style="35" customWidth="1"/>
    <col min="37" max="37" width="0.625" style="35" customWidth="1"/>
    <col min="38" max="38" width="6.625" style="35" customWidth="1"/>
    <col min="39" max="39" width="0.625" style="35" customWidth="1"/>
    <col min="40" max="40" width="12.625" style="35" customWidth="1"/>
    <col min="41" max="41" width="3.375" style="35" customWidth="1"/>
    <col min="42" max="42" width="0.625" style="35" customWidth="1"/>
    <col min="43" max="43" width="10.625" style="35" customWidth="1"/>
    <col min="44" max="44" width="6.5" style="35" hidden="1" customWidth="1"/>
    <col min="45" max="52" width="11" style="35" hidden="1" customWidth="1"/>
    <col min="53" max="92" width="5.625" style="35" hidden="1" customWidth="1"/>
    <col min="93" max="158" width="6.5" style="35" hidden="1" customWidth="1"/>
    <col min="159" max="16384" width="6.5" style="35"/>
  </cols>
  <sheetData>
    <row r="1" spans="1:43" s="90" customFormat="1" ht="17.100000000000001" customHeight="1" x14ac:dyDescent="0.25">
      <c r="A1" s="128"/>
      <c r="B1" s="129"/>
      <c r="C1" s="81"/>
      <c r="D1" s="81"/>
      <c r="E1" s="81"/>
      <c r="F1" s="81"/>
      <c r="G1" s="81"/>
      <c r="H1" s="81"/>
      <c r="I1" s="81"/>
      <c r="J1" s="81"/>
      <c r="K1" s="129"/>
      <c r="L1" s="130"/>
      <c r="M1" s="130"/>
      <c r="N1" s="130"/>
      <c r="O1" s="224" t="s">
        <v>1772</v>
      </c>
      <c r="P1" s="224"/>
      <c r="Q1" s="224"/>
      <c r="R1" s="224"/>
      <c r="S1" s="224"/>
      <c r="T1" s="224"/>
      <c r="U1" s="224"/>
      <c r="V1" s="224"/>
      <c r="W1" s="224"/>
      <c r="X1" s="224"/>
      <c r="Y1" s="224"/>
      <c r="Z1" s="224"/>
      <c r="AA1" s="224"/>
      <c r="AB1" s="130"/>
      <c r="AC1" s="130"/>
      <c r="AD1" s="130"/>
      <c r="AE1" s="81"/>
      <c r="AF1" s="81"/>
      <c r="AG1" s="81"/>
      <c r="AH1" s="81"/>
      <c r="AI1" s="81"/>
      <c r="AJ1" s="194" t="s">
        <v>1782</v>
      </c>
      <c r="AK1" s="195"/>
      <c r="AL1" s="195"/>
      <c r="AM1" s="195"/>
      <c r="AN1" s="195"/>
      <c r="AO1" s="195"/>
      <c r="AP1" s="196"/>
      <c r="AQ1" s="128"/>
    </row>
    <row r="2" spans="1:43" s="90" customFormat="1" ht="17.100000000000001" customHeight="1" x14ac:dyDescent="0.25">
      <c r="A2" s="89"/>
      <c r="B2" s="131"/>
      <c r="C2" s="82"/>
      <c r="D2" s="82"/>
      <c r="E2" s="82"/>
      <c r="F2" s="82"/>
      <c r="G2" s="82"/>
      <c r="H2" s="82"/>
      <c r="I2" s="82"/>
      <c r="J2" s="82"/>
      <c r="K2" s="131"/>
      <c r="L2" s="105"/>
      <c r="M2" s="105"/>
      <c r="N2" s="105"/>
      <c r="O2" s="221"/>
      <c r="P2" s="221"/>
      <c r="Q2" s="221"/>
      <c r="R2" s="221"/>
      <c r="S2" s="221"/>
      <c r="T2" s="221"/>
      <c r="U2" s="221"/>
      <c r="V2" s="221"/>
      <c r="W2" s="221"/>
      <c r="X2" s="221"/>
      <c r="Y2" s="221"/>
      <c r="Z2" s="221"/>
      <c r="AA2" s="221"/>
      <c r="AB2" s="105"/>
      <c r="AC2" s="105"/>
      <c r="AD2" s="105"/>
      <c r="AE2" s="82"/>
      <c r="AF2" s="82"/>
      <c r="AG2" s="82"/>
      <c r="AH2" s="82"/>
      <c r="AI2" s="82"/>
      <c r="AJ2" s="197"/>
      <c r="AK2" s="198"/>
      <c r="AL2" s="198"/>
      <c r="AM2" s="198"/>
      <c r="AN2" s="198"/>
      <c r="AO2" s="198"/>
      <c r="AP2" s="199"/>
      <c r="AQ2" s="89"/>
    </row>
    <row r="3" spans="1:43" s="90" customFormat="1" ht="17.100000000000001" customHeight="1" x14ac:dyDescent="0.25">
      <c r="A3" s="89"/>
      <c r="B3" s="131"/>
      <c r="C3" s="82"/>
      <c r="D3" s="82"/>
      <c r="E3" s="82"/>
      <c r="F3" s="82"/>
      <c r="G3" s="82"/>
      <c r="H3" s="82"/>
      <c r="I3" s="82"/>
      <c r="J3" s="82"/>
      <c r="K3" s="131"/>
      <c r="L3" s="106"/>
      <c r="M3" s="106"/>
      <c r="N3" s="106"/>
      <c r="O3" s="159" t="s">
        <v>1</v>
      </c>
      <c r="P3" s="159"/>
      <c r="Q3" s="159"/>
      <c r="R3" s="159"/>
      <c r="S3" s="159"/>
      <c r="T3" s="159"/>
      <c r="U3" s="159"/>
      <c r="V3" s="159"/>
      <c r="W3" s="159"/>
      <c r="X3" s="159"/>
      <c r="Y3" s="159"/>
      <c r="Z3" s="159"/>
      <c r="AA3" s="159"/>
      <c r="AB3" s="106"/>
      <c r="AC3" s="106"/>
      <c r="AD3" s="106"/>
      <c r="AE3" s="82"/>
      <c r="AF3" s="82"/>
      <c r="AG3" s="82"/>
      <c r="AH3" s="82"/>
      <c r="AI3" s="82"/>
      <c r="AJ3" s="197"/>
      <c r="AK3" s="198"/>
      <c r="AL3" s="198"/>
      <c r="AM3" s="198"/>
      <c r="AN3" s="198"/>
      <c r="AO3" s="198"/>
      <c r="AP3" s="199"/>
      <c r="AQ3" s="89"/>
    </row>
    <row r="4" spans="1:43" s="90" customFormat="1" ht="17.100000000000001" customHeight="1" x14ac:dyDescent="0.25">
      <c r="A4" s="89"/>
      <c r="B4" s="131"/>
      <c r="C4" s="82"/>
      <c r="D4" s="82"/>
      <c r="E4" s="82"/>
      <c r="F4" s="82"/>
      <c r="G4" s="82"/>
      <c r="H4" s="82"/>
      <c r="I4" s="82"/>
      <c r="J4" s="82"/>
      <c r="K4" s="131"/>
      <c r="L4" s="105"/>
      <c r="M4" s="105"/>
      <c r="N4" s="105"/>
      <c r="O4" s="159"/>
      <c r="P4" s="159"/>
      <c r="Q4" s="159"/>
      <c r="R4" s="159"/>
      <c r="S4" s="159"/>
      <c r="T4" s="159"/>
      <c r="U4" s="159"/>
      <c r="V4" s="159"/>
      <c r="W4" s="159"/>
      <c r="X4" s="159"/>
      <c r="Y4" s="159"/>
      <c r="Z4" s="159"/>
      <c r="AA4" s="159"/>
      <c r="AB4" s="105"/>
      <c r="AC4" s="105"/>
      <c r="AD4" s="105"/>
      <c r="AE4" s="82"/>
      <c r="AF4" s="82"/>
      <c r="AG4" s="82"/>
      <c r="AH4" s="82"/>
      <c r="AI4" s="82"/>
      <c r="AJ4" s="197"/>
      <c r="AK4" s="198"/>
      <c r="AL4" s="198"/>
      <c r="AM4" s="198"/>
      <c r="AN4" s="198"/>
      <c r="AO4" s="198"/>
      <c r="AP4" s="199"/>
      <c r="AQ4" s="89"/>
    </row>
    <row r="5" spans="1:43" ht="17.100000000000001" customHeight="1" x14ac:dyDescent="0.25">
      <c r="A5" s="36"/>
      <c r="B5" s="37"/>
      <c r="C5" s="82"/>
      <c r="D5" s="82"/>
      <c r="E5" s="82"/>
      <c r="F5" s="82"/>
      <c r="G5" s="82"/>
      <c r="H5" s="82"/>
      <c r="I5" s="82"/>
      <c r="J5" s="82"/>
      <c r="K5" s="37"/>
      <c r="L5" s="37"/>
      <c r="M5" s="37"/>
      <c r="N5" s="37"/>
      <c r="O5" s="221" t="s">
        <v>1730</v>
      </c>
      <c r="P5" s="221"/>
      <c r="Q5" s="221"/>
      <c r="R5" s="221"/>
      <c r="S5" s="221"/>
      <c r="T5" s="221"/>
      <c r="U5" s="221"/>
      <c r="V5" s="221"/>
      <c r="W5" s="221"/>
      <c r="X5" s="221"/>
      <c r="Y5" s="221"/>
      <c r="Z5" s="221"/>
      <c r="AA5" s="221"/>
      <c r="AB5" s="37"/>
      <c r="AC5" s="37"/>
      <c r="AD5" s="37"/>
      <c r="AE5" s="82"/>
      <c r="AF5" s="82"/>
      <c r="AG5" s="82"/>
      <c r="AH5" s="82"/>
      <c r="AI5" s="82"/>
      <c r="AJ5" s="197"/>
      <c r="AK5" s="198"/>
      <c r="AL5" s="198"/>
      <c r="AM5" s="198"/>
      <c r="AN5" s="198"/>
      <c r="AO5" s="198"/>
      <c r="AP5" s="199"/>
      <c r="AQ5" s="36"/>
    </row>
    <row r="6" spans="1:43" ht="17.100000000000001" customHeight="1" x14ac:dyDescent="0.25">
      <c r="A6" s="36"/>
      <c r="B6" s="37"/>
      <c r="C6" s="82"/>
      <c r="D6" s="82"/>
      <c r="E6" s="82"/>
      <c r="F6" s="82"/>
      <c r="G6" s="82"/>
      <c r="H6" s="82"/>
      <c r="I6" s="82"/>
      <c r="J6" s="82"/>
      <c r="K6" s="88"/>
      <c r="L6" s="88"/>
      <c r="M6" s="88"/>
      <c r="N6" s="88"/>
      <c r="O6" s="221"/>
      <c r="P6" s="221"/>
      <c r="Q6" s="221"/>
      <c r="R6" s="221"/>
      <c r="S6" s="221"/>
      <c r="T6" s="221"/>
      <c r="U6" s="221"/>
      <c r="V6" s="221"/>
      <c r="W6" s="221"/>
      <c r="X6" s="221"/>
      <c r="Y6" s="221"/>
      <c r="Z6" s="221"/>
      <c r="AA6" s="221"/>
      <c r="AB6" s="88"/>
      <c r="AC6" s="88"/>
      <c r="AD6" s="88"/>
      <c r="AE6" s="82"/>
      <c r="AF6" s="82"/>
      <c r="AG6" s="82"/>
      <c r="AH6" s="82"/>
      <c r="AI6" s="82"/>
      <c r="AJ6" s="197"/>
      <c r="AK6" s="198"/>
      <c r="AL6" s="198"/>
      <c r="AM6" s="198"/>
      <c r="AN6" s="198"/>
      <c r="AO6" s="198"/>
      <c r="AP6" s="199"/>
      <c r="AQ6" s="36"/>
    </row>
    <row r="7" spans="1:43" ht="17.100000000000001" customHeight="1" x14ac:dyDescent="0.25">
      <c r="A7" s="36"/>
      <c r="B7" s="37"/>
      <c r="C7" s="82"/>
      <c r="D7" s="82"/>
      <c r="E7" s="82"/>
      <c r="F7" s="82"/>
      <c r="G7" s="82"/>
      <c r="H7" s="82"/>
      <c r="I7" s="82"/>
      <c r="J7" s="82"/>
      <c r="K7" s="88"/>
      <c r="L7" s="88"/>
      <c r="M7" s="159" t="s">
        <v>2</v>
      </c>
      <c r="N7" s="159"/>
      <c r="O7" s="159"/>
      <c r="P7" s="159"/>
      <c r="Q7" s="159"/>
      <c r="R7" s="159"/>
      <c r="S7" s="159"/>
      <c r="T7" s="159"/>
      <c r="U7" s="159"/>
      <c r="V7" s="159"/>
      <c r="W7" s="159"/>
      <c r="X7" s="159"/>
      <c r="Y7" s="159"/>
      <c r="Z7" s="159"/>
      <c r="AA7" s="159"/>
      <c r="AB7" s="159"/>
      <c r="AC7" s="159"/>
      <c r="AD7" s="82"/>
      <c r="AE7" s="82"/>
      <c r="AF7" s="82"/>
      <c r="AG7" s="82"/>
      <c r="AH7" s="82"/>
      <c r="AI7" s="82"/>
      <c r="AJ7" s="197"/>
      <c r="AK7" s="198"/>
      <c r="AL7" s="198"/>
      <c r="AM7" s="198"/>
      <c r="AN7" s="198"/>
      <c r="AO7" s="198"/>
      <c r="AP7" s="199"/>
      <c r="AQ7" s="36"/>
    </row>
    <row r="8" spans="1:43" ht="17.100000000000001" customHeight="1" x14ac:dyDescent="0.25">
      <c r="A8" s="36"/>
      <c r="B8" s="37"/>
      <c r="C8" s="82"/>
      <c r="D8" s="82"/>
      <c r="E8" s="82"/>
      <c r="F8" s="82"/>
      <c r="G8" s="82"/>
      <c r="H8" s="82"/>
      <c r="I8" s="82"/>
      <c r="J8" s="82"/>
      <c r="K8" s="88"/>
      <c r="L8" s="88"/>
      <c r="M8" s="159"/>
      <c r="N8" s="159"/>
      <c r="O8" s="159"/>
      <c r="P8" s="159"/>
      <c r="Q8" s="159"/>
      <c r="R8" s="159"/>
      <c r="S8" s="159"/>
      <c r="T8" s="159"/>
      <c r="U8" s="159"/>
      <c r="V8" s="159"/>
      <c r="W8" s="159"/>
      <c r="X8" s="159"/>
      <c r="Y8" s="159"/>
      <c r="Z8" s="159"/>
      <c r="AA8" s="159"/>
      <c r="AB8" s="159"/>
      <c r="AC8" s="159"/>
      <c r="AD8" s="82"/>
      <c r="AE8" s="82"/>
      <c r="AF8" s="82"/>
      <c r="AG8" s="82"/>
      <c r="AH8" s="82"/>
      <c r="AI8" s="82"/>
      <c r="AJ8" s="200"/>
      <c r="AK8" s="201"/>
      <c r="AL8" s="201"/>
      <c r="AM8" s="201"/>
      <c r="AN8" s="201"/>
      <c r="AO8" s="201"/>
      <c r="AP8" s="202"/>
      <c r="AQ8" s="36"/>
    </row>
    <row r="9" spans="1:43" ht="17.100000000000001" customHeight="1" x14ac:dyDescent="0.25">
      <c r="A9" s="36"/>
      <c r="B9" s="37"/>
      <c r="C9" s="82"/>
      <c r="D9" s="82"/>
      <c r="E9" s="82"/>
      <c r="F9" s="82"/>
      <c r="G9" s="82"/>
      <c r="H9" s="82"/>
      <c r="I9" s="82"/>
      <c r="J9" s="82"/>
      <c r="K9" s="88"/>
      <c r="L9" s="88"/>
      <c r="M9" s="88"/>
      <c r="N9" s="88"/>
      <c r="O9" s="88"/>
      <c r="P9" s="88"/>
      <c r="Q9" s="88"/>
      <c r="R9" s="88"/>
      <c r="S9" s="88"/>
      <c r="T9" s="88"/>
      <c r="U9" s="88"/>
      <c r="V9" s="88"/>
      <c r="W9" s="88"/>
      <c r="X9" s="88"/>
      <c r="Y9" s="88"/>
      <c r="Z9" s="88"/>
      <c r="AA9" s="88"/>
      <c r="AB9" s="82"/>
      <c r="AC9" s="82"/>
      <c r="AD9" s="82"/>
      <c r="AE9" s="82"/>
      <c r="AF9" s="82"/>
      <c r="AG9" s="82"/>
      <c r="AH9" s="82"/>
      <c r="AI9" s="82"/>
      <c r="AJ9" s="91"/>
      <c r="AK9" s="91"/>
      <c r="AL9" s="91"/>
      <c r="AM9" s="91"/>
      <c r="AN9" s="91"/>
      <c r="AO9" s="91"/>
      <c r="AP9" s="92"/>
      <c r="AQ9" s="36"/>
    </row>
    <row r="10" spans="1:43" ht="15" customHeight="1" x14ac:dyDescent="0.25">
      <c r="A10" s="36"/>
      <c r="B10" s="172" t="s">
        <v>1786</v>
      </c>
      <c r="C10" s="173"/>
      <c r="D10" s="173"/>
      <c r="E10" s="173"/>
      <c r="F10" s="173"/>
      <c r="G10" s="173"/>
      <c r="H10" s="173"/>
      <c r="I10" s="173"/>
      <c r="J10" s="173"/>
      <c r="K10" s="173"/>
      <c r="L10" s="87"/>
      <c r="M10" s="37"/>
      <c r="N10" s="100"/>
      <c r="O10" s="174" t="s">
        <v>1681</v>
      </c>
      <c r="P10" s="175"/>
      <c r="Q10" s="176"/>
      <c r="R10" s="37"/>
      <c r="S10" s="186"/>
      <c r="T10" s="187"/>
      <c r="U10" s="188"/>
      <c r="V10" s="88"/>
      <c r="W10" s="180" t="s">
        <v>1653</v>
      </c>
      <c r="X10" s="181"/>
      <c r="Y10" s="181"/>
      <c r="Z10" s="181"/>
      <c r="AA10" s="181"/>
      <c r="AB10" s="181"/>
      <c r="AC10" s="182"/>
      <c r="AD10" s="82"/>
      <c r="AE10" s="87"/>
      <c r="AF10" s="87"/>
      <c r="AG10" s="87"/>
      <c r="AH10" s="222" t="s">
        <v>0</v>
      </c>
      <c r="AI10" s="222"/>
      <c r="AJ10" s="222"/>
      <c r="AK10" s="222"/>
      <c r="AL10" s="222"/>
      <c r="AM10" s="222"/>
      <c r="AN10" s="222"/>
      <c r="AO10" s="222"/>
      <c r="AP10" s="223"/>
      <c r="AQ10" s="36"/>
    </row>
    <row r="11" spans="1:43" ht="15" customHeight="1" x14ac:dyDescent="0.25">
      <c r="A11" s="36"/>
      <c r="B11" s="172"/>
      <c r="C11" s="173"/>
      <c r="D11" s="173"/>
      <c r="E11" s="173"/>
      <c r="F11" s="173"/>
      <c r="G11" s="173"/>
      <c r="H11" s="173"/>
      <c r="I11" s="173"/>
      <c r="J11" s="173"/>
      <c r="K11" s="173"/>
      <c r="L11" s="87"/>
      <c r="M11" s="37"/>
      <c r="N11" s="100"/>
      <c r="O11" s="177"/>
      <c r="P11" s="178"/>
      <c r="Q11" s="179"/>
      <c r="R11" s="37"/>
      <c r="S11" s="189"/>
      <c r="T11" s="190"/>
      <c r="U11" s="191"/>
      <c r="V11" s="88"/>
      <c r="W11" s="183"/>
      <c r="X11" s="184"/>
      <c r="Y11" s="184"/>
      <c r="Z11" s="184"/>
      <c r="AA11" s="184"/>
      <c r="AB11" s="184"/>
      <c r="AC11" s="185"/>
      <c r="AD11" s="82"/>
      <c r="AE11" s="87"/>
      <c r="AF11" s="87"/>
      <c r="AG11" s="87"/>
      <c r="AH11" s="222"/>
      <c r="AI11" s="222"/>
      <c r="AJ11" s="222"/>
      <c r="AK11" s="222"/>
      <c r="AL11" s="222"/>
      <c r="AM11" s="222"/>
      <c r="AN11" s="222"/>
      <c r="AO11" s="222"/>
      <c r="AP11" s="223"/>
      <c r="AQ11" s="36"/>
    </row>
    <row r="12" spans="1:43" ht="16.5" customHeight="1" x14ac:dyDescent="0.25">
      <c r="A12" s="36"/>
      <c r="B12" s="87"/>
      <c r="C12" s="87"/>
      <c r="D12" s="87"/>
      <c r="E12" s="87"/>
      <c r="F12" s="87"/>
      <c r="G12" s="87"/>
      <c r="H12" s="87"/>
      <c r="I12" s="87"/>
      <c r="J12" s="87"/>
      <c r="K12" s="87"/>
      <c r="L12" s="87"/>
      <c r="M12" s="87"/>
      <c r="N12" s="87"/>
      <c r="O12" s="87"/>
      <c r="P12" s="87"/>
      <c r="Q12" s="87"/>
      <c r="R12" s="87"/>
      <c r="S12" s="87"/>
      <c r="T12" s="87"/>
      <c r="U12" s="87"/>
      <c r="V12" s="87"/>
      <c r="W12" s="88"/>
      <c r="X12" s="88"/>
      <c r="Y12" s="88"/>
      <c r="Z12" s="88"/>
      <c r="AA12" s="88"/>
      <c r="AB12" s="87"/>
      <c r="AC12" s="87"/>
      <c r="AD12" s="126"/>
      <c r="AE12" s="126"/>
      <c r="AF12" s="126"/>
      <c r="AG12" s="126"/>
      <c r="AH12" s="126"/>
      <c r="AI12" s="126"/>
      <c r="AJ12" s="126"/>
      <c r="AK12" s="126"/>
      <c r="AL12" s="126"/>
      <c r="AM12" s="126"/>
      <c r="AN12" s="126"/>
      <c r="AO12" s="126"/>
      <c r="AP12" s="126"/>
      <c r="AQ12" s="36"/>
    </row>
    <row r="13" spans="1:43" ht="16.5" customHeight="1" x14ac:dyDescent="0.25">
      <c r="A13" s="36"/>
      <c r="B13" s="87"/>
      <c r="C13" s="133" t="s">
        <v>1784</v>
      </c>
      <c r="D13" s="87"/>
      <c r="E13" s="87"/>
      <c r="G13" s="133"/>
      <c r="H13" s="87"/>
      <c r="I13" s="87"/>
      <c r="J13" s="87"/>
      <c r="K13" s="87"/>
      <c r="L13" s="87"/>
      <c r="M13" s="87"/>
      <c r="N13" s="87"/>
      <c r="O13" s="87"/>
      <c r="P13" s="87"/>
      <c r="Q13" s="87"/>
      <c r="R13" s="87"/>
      <c r="S13" s="87"/>
      <c r="T13" s="87"/>
      <c r="U13" s="87"/>
      <c r="V13" s="87"/>
      <c r="W13" s="88"/>
      <c r="X13" s="88"/>
      <c r="Y13" s="88"/>
      <c r="Z13" s="88"/>
      <c r="AA13" s="88"/>
      <c r="AB13" s="87"/>
      <c r="AC13" s="87"/>
      <c r="AD13" s="127"/>
      <c r="AE13" s="127"/>
      <c r="AF13" s="127"/>
      <c r="AG13" s="127"/>
      <c r="AH13" s="127"/>
      <c r="AI13" s="127"/>
      <c r="AJ13" s="127"/>
      <c r="AK13" s="127"/>
      <c r="AL13" s="127"/>
      <c r="AM13" s="127"/>
      <c r="AN13" s="127"/>
      <c r="AO13" s="127"/>
      <c r="AP13" s="127"/>
      <c r="AQ13" s="36"/>
    </row>
    <row r="14" spans="1:43" ht="3.95" customHeight="1" x14ac:dyDescent="0.25">
      <c r="A14" s="36"/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87"/>
      <c r="Y14" s="87"/>
      <c r="Z14" s="87"/>
      <c r="AA14" s="87"/>
      <c r="AB14" s="87"/>
      <c r="AC14" s="87"/>
      <c r="AD14" s="37"/>
      <c r="AE14" s="37"/>
      <c r="AF14" s="37"/>
      <c r="AG14" s="37"/>
      <c r="AH14" s="37"/>
      <c r="AI14" s="126"/>
      <c r="AJ14" s="37"/>
      <c r="AK14" s="37"/>
      <c r="AL14" s="37"/>
      <c r="AM14" s="37"/>
      <c r="AN14" s="37"/>
      <c r="AO14" s="37"/>
      <c r="AP14" s="37"/>
      <c r="AQ14" s="36"/>
    </row>
    <row r="15" spans="1:43" ht="18" customHeight="1" x14ac:dyDescent="0.25">
      <c r="A15" s="36"/>
      <c r="B15" s="37"/>
      <c r="C15" s="298" t="s">
        <v>1675</v>
      </c>
      <c r="D15" s="299"/>
      <c r="E15" s="299"/>
      <c r="F15" s="299"/>
      <c r="G15" s="299"/>
      <c r="H15" s="299"/>
      <c r="I15" s="299"/>
      <c r="J15" s="299"/>
      <c r="K15" s="299"/>
      <c r="L15" s="299"/>
      <c r="M15" s="299"/>
      <c r="N15" s="299"/>
      <c r="O15" s="299"/>
      <c r="P15" s="299"/>
      <c r="Q15" s="299"/>
      <c r="R15" s="121"/>
      <c r="S15" s="121"/>
      <c r="T15" s="192" t="s">
        <v>1672</v>
      </c>
      <c r="U15" s="192"/>
      <c r="V15" s="192"/>
      <c r="W15" s="192"/>
      <c r="X15" s="192"/>
      <c r="Y15" s="192"/>
      <c r="Z15" s="192"/>
      <c r="AA15" s="192"/>
      <c r="AB15" s="192"/>
      <c r="AC15" s="192"/>
      <c r="AD15" s="192"/>
      <c r="AE15" s="192"/>
      <c r="AF15" s="192"/>
      <c r="AG15" s="192"/>
      <c r="AH15" s="192"/>
      <c r="AI15" s="192"/>
      <c r="AJ15" s="192"/>
      <c r="AK15" s="192"/>
      <c r="AL15" s="192"/>
      <c r="AM15" s="192"/>
      <c r="AN15" s="192"/>
      <c r="AO15" s="193"/>
      <c r="AP15" s="37"/>
      <c r="AQ15" s="36"/>
    </row>
    <row r="16" spans="1:43" ht="3.95" customHeight="1" x14ac:dyDescent="0.25">
      <c r="A16" s="36"/>
      <c r="B16" s="37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37"/>
      <c r="AQ16" s="36"/>
    </row>
    <row r="17" spans="1:52" ht="17.100000000000001" customHeight="1" x14ac:dyDescent="0.25">
      <c r="A17" s="36"/>
      <c r="B17" s="37"/>
      <c r="C17" s="1"/>
      <c r="D17" s="307" t="s">
        <v>1718</v>
      </c>
      <c r="E17" s="308"/>
      <c r="F17" s="308"/>
      <c r="G17" s="309"/>
      <c r="H17" s="1"/>
      <c r="I17" s="225"/>
      <c r="J17" s="226"/>
      <c r="K17" s="226"/>
      <c r="L17" s="226"/>
      <c r="M17" s="226"/>
      <c r="N17" s="226"/>
      <c r="O17" s="226"/>
      <c r="P17" s="226"/>
      <c r="Q17" s="226"/>
      <c r="R17" s="226"/>
      <c r="S17" s="226"/>
      <c r="T17" s="226"/>
      <c r="U17" s="226"/>
      <c r="V17" s="226"/>
      <c r="W17" s="226"/>
      <c r="X17" s="226"/>
      <c r="Y17" s="226"/>
      <c r="Z17" s="226"/>
      <c r="AA17" s="226"/>
      <c r="AB17" s="226"/>
      <c r="AC17" s="226"/>
      <c r="AD17" s="226"/>
      <c r="AE17" s="226"/>
      <c r="AF17" s="227"/>
      <c r="AG17" s="38"/>
      <c r="AH17" s="206" t="s">
        <v>1724</v>
      </c>
      <c r="AI17" s="207"/>
      <c r="AJ17" s="207"/>
      <c r="AK17" s="207"/>
      <c r="AL17" s="207"/>
      <c r="AM17" s="207"/>
      <c r="AN17" s="208"/>
      <c r="AO17" s="1"/>
      <c r="AP17" s="37"/>
      <c r="AQ17" s="36"/>
    </row>
    <row r="18" spans="1:52" ht="17.100000000000001" customHeight="1" x14ac:dyDescent="0.25">
      <c r="A18" s="36"/>
      <c r="B18" s="37"/>
      <c r="C18" s="1"/>
      <c r="D18" s="310"/>
      <c r="E18" s="311"/>
      <c r="F18" s="311"/>
      <c r="G18" s="312"/>
      <c r="H18" s="39"/>
      <c r="I18" s="228"/>
      <c r="J18" s="229"/>
      <c r="K18" s="229"/>
      <c r="L18" s="229"/>
      <c r="M18" s="229"/>
      <c r="N18" s="229"/>
      <c r="O18" s="229"/>
      <c r="P18" s="229"/>
      <c r="Q18" s="229"/>
      <c r="R18" s="229"/>
      <c r="S18" s="229"/>
      <c r="T18" s="229"/>
      <c r="U18" s="229"/>
      <c r="V18" s="229"/>
      <c r="W18" s="229"/>
      <c r="X18" s="229"/>
      <c r="Y18" s="229"/>
      <c r="Z18" s="229"/>
      <c r="AA18" s="229"/>
      <c r="AB18" s="229"/>
      <c r="AC18" s="229"/>
      <c r="AD18" s="229"/>
      <c r="AE18" s="229"/>
      <c r="AF18" s="230"/>
      <c r="AG18" s="38"/>
      <c r="AH18" s="209"/>
      <c r="AI18" s="210"/>
      <c r="AJ18" s="210"/>
      <c r="AK18" s="210"/>
      <c r="AL18" s="210"/>
      <c r="AM18" s="210"/>
      <c r="AN18" s="211"/>
      <c r="AO18" s="1"/>
      <c r="AP18" s="37"/>
      <c r="AQ18" s="36"/>
      <c r="AS18" s="40" t="str">
        <f>IF(I17="","listevide",SUBSTITUTE(I17," ","_"))</f>
        <v>listevide</v>
      </c>
      <c r="AT18" s="40"/>
      <c r="AU18" s="40"/>
      <c r="AV18" s="40"/>
      <c r="AW18" s="40"/>
      <c r="AX18" s="40"/>
      <c r="AY18" s="40"/>
      <c r="AZ18" s="40"/>
    </row>
    <row r="19" spans="1:52" ht="3.95" customHeight="1" x14ac:dyDescent="0.25">
      <c r="A19" s="36"/>
      <c r="B19" s="37"/>
      <c r="C19" s="1"/>
      <c r="D19" s="4"/>
      <c r="E19" s="4"/>
      <c r="F19" s="4"/>
      <c r="G19" s="4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38"/>
      <c r="AH19" s="28"/>
      <c r="AI19" s="28"/>
      <c r="AJ19" s="28"/>
      <c r="AK19" s="28"/>
      <c r="AL19" s="28"/>
      <c r="AM19" s="28"/>
      <c r="AN19" s="28"/>
      <c r="AO19" s="1"/>
      <c r="AP19" s="37"/>
      <c r="AQ19" s="36"/>
    </row>
    <row r="20" spans="1:52" ht="17.100000000000001" customHeight="1" x14ac:dyDescent="0.25">
      <c r="A20" s="36"/>
      <c r="B20" s="37"/>
      <c r="C20" s="1"/>
      <c r="D20" s="313" t="s">
        <v>1719</v>
      </c>
      <c r="E20" s="314"/>
      <c r="F20" s="314"/>
      <c r="G20" s="315"/>
      <c r="H20" s="1"/>
      <c r="I20" s="231"/>
      <c r="J20" s="232"/>
      <c r="K20" s="232"/>
      <c r="L20" s="232"/>
      <c r="M20" s="232"/>
      <c r="N20" s="232"/>
      <c r="O20" s="232"/>
      <c r="P20" s="232"/>
      <c r="Q20" s="232"/>
      <c r="R20" s="232"/>
      <c r="S20" s="232"/>
      <c r="T20" s="232"/>
      <c r="U20" s="232"/>
      <c r="V20" s="232"/>
      <c r="W20" s="232"/>
      <c r="X20" s="232"/>
      <c r="Y20" s="232"/>
      <c r="Z20" s="232"/>
      <c r="AA20" s="232"/>
      <c r="AB20" s="232"/>
      <c r="AC20" s="232"/>
      <c r="AD20" s="232"/>
      <c r="AE20" s="232"/>
      <c r="AF20" s="233"/>
      <c r="AG20" s="38"/>
      <c r="AH20" s="212" t="s">
        <v>1725</v>
      </c>
      <c r="AI20" s="213"/>
      <c r="AJ20" s="213"/>
      <c r="AK20" s="213"/>
      <c r="AL20" s="213"/>
      <c r="AM20" s="213"/>
      <c r="AN20" s="214"/>
      <c r="AO20" s="1"/>
      <c r="AP20" s="37"/>
      <c r="AQ20" s="36"/>
    </row>
    <row r="21" spans="1:52" ht="3.95" customHeight="1" x14ac:dyDescent="0.25">
      <c r="A21" s="36"/>
      <c r="B21" s="37"/>
      <c r="C21" s="1"/>
      <c r="D21" s="316"/>
      <c r="E21" s="317"/>
      <c r="F21" s="317"/>
      <c r="G21" s="318"/>
      <c r="H21" s="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38"/>
      <c r="AH21" s="215"/>
      <c r="AI21" s="216"/>
      <c r="AJ21" s="216"/>
      <c r="AK21" s="216"/>
      <c r="AL21" s="216"/>
      <c r="AM21" s="216"/>
      <c r="AN21" s="217"/>
      <c r="AO21" s="1"/>
      <c r="AP21" s="37"/>
      <c r="AQ21" s="36"/>
    </row>
    <row r="22" spans="1:52" ht="17.100000000000001" customHeight="1" x14ac:dyDescent="0.25">
      <c r="A22" s="36"/>
      <c r="B22" s="37"/>
      <c r="C22" s="37"/>
      <c r="D22" s="319"/>
      <c r="E22" s="320"/>
      <c r="F22" s="320"/>
      <c r="G22" s="321"/>
      <c r="H22" s="39"/>
      <c r="I22" s="234"/>
      <c r="J22" s="235"/>
      <c r="K22" s="235"/>
      <c r="L22" s="235"/>
      <c r="M22" s="235"/>
      <c r="N22" s="235"/>
      <c r="O22" s="235"/>
      <c r="P22" s="235"/>
      <c r="Q22" s="235"/>
      <c r="R22" s="235"/>
      <c r="S22" s="235"/>
      <c r="T22" s="235"/>
      <c r="U22" s="235"/>
      <c r="V22" s="235"/>
      <c r="W22" s="235"/>
      <c r="X22" s="235"/>
      <c r="Y22" s="235"/>
      <c r="Z22" s="235"/>
      <c r="AA22" s="235"/>
      <c r="AB22" s="235"/>
      <c r="AC22" s="235"/>
      <c r="AD22" s="235"/>
      <c r="AE22" s="235"/>
      <c r="AF22" s="236"/>
      <c r="AG22" s="38"/>
      <c r="AH22" s="218"/>
      <c r="AI22" s="219"/>
      <c r="AJ22" s="219"/>
      <c r="AK22" s="219"/>
      <c r="AL22" s="219"/>
      <c r="AM22" s="219"/>
      <c r="AN22" s="220"/>
      <c r="AO22" s="37"/>
      <c r="AP22" s="37"/>
      <c r="AQ22" s="36"/>
    </row>
    <row r="23" spans="1:52" ht="3.95" customHeight="1" x14ac:dyDescent="0.25">
      <c r="A23" s="36"/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42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8"/>
      <c r="AH23" s="43"/>
      <c r="AI23" s="43"/>
      <c r="AJ23" s="43"/>
      <c r="AK23" s="43"/>
      <c r="AL23" s="43"/>
      <c r="AM23" s="43"/>
      <c r="AN23" s="43"/>
      <c r="AO23" s="37"/>
      <c r="AP23" s="37"/>
      <c r="AQ23" s="36"/>
    </row>
    <row r="24" spans="1:52" ht="17.100000000000001" customHeight="1" x14ac:dyDescent="0.25">
      <c r="A24" s="36"/>
      <c r="B24" s="37"/>
      <c r="C24" s="37"/>
      <c r="D24" s="322" t="s">
        <v>1720</v>
      </c>
      <c r="E24" s="323"/>
      <c r="F24" s="323"/>
      <c r="G24" s="324"/>
      <c r="H24" s="37"/>
      <c r="I24" s="237"/>
      <c r="J24" s="238"/>
      <c r="K24" s="238"/>
      <c r="L24" s="238"/>
      <c r="M24" s="238"/>
      <c r="N24" s="238"/>
      <c r="O24" s="238"/>
      <c r="P24" s="238"/>
      <c r="Q24" s="238"/>
      <c r="R24" s="238"/>
      <c r="S24" s="238"/>
      <c r="T24" s="238"/>
      <c r="U24" s="238"/>
      <c r="V24" s="238"/>
      <c r="W24" s="238"/>
      <c r="X24" s="238"/>
      <c r="Y24" s="238"/>
      <c r="Z24" s="238"/>
      <c r="AA24" s="238"/>
      <c r="AB24" s="238"/>
      <c r="AC24" s="238"/>
      <c r="AD24" s="238"/>
      <c r="AE24" s="238"/>
      <c r="AF24" s="239"/>
      <c r="AG24" s="44"/>
      <c r="AH24" s="203" t="s">
        <v>1726</v>
      </c>
      <c r="AI24" s="204"/>
      <c r="AJ24" s="204"/>
      <c r="AK24" s="204"/>
      <c r="AL24" s="204"/>
      <c r="AM24" s="204"/>
      <c r="AN24" s="205"/>
      <c r="AO24" s="37"/>
      <c r="AP24" s="37"/>
      <c r="AQ24" s="36"/>
    </row>
    <row r="25" spans="1:52" ht="3.95" customHeight="1" x14ac:dyDescent="0.25">
      <c r="A25" s="36"/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43"/>
      <c r="AI25" s="43"/>
      <c r="AJ25" s="43"/>
      <c r="AK25" s="43"/>
      <c r="AL25" s="43"/>
      <c r="AM25" s="43"/>
      <c r="AN25" s="43"/>
      <c r="AO25" s="37"/>
      <c r="AP25" s="37"/>
      <c r="AQ25" s="36"/>
    </row>
    <row r="26" spans="1:52" ht="17.100000000000001" customHeight="1" x14ac:dyDescent="0.25">
      <c r="A26" s="36"/>
      <c r="B26" s="37"/>
      <c r="C26" s="37"/>
      <c r="D26" s="322" t="s">
        <v>1721</v>
      </c>
      <c r="E26" s="323"/>
      <c r="F26" s="323"/>
      <c r="G26" s="324"/>
      <c r="H26" s="37"/>
      <c r="I26" s="234"/>
      <c r="J26" s="235"/>
      <c r="K26" s="235"/>
      <c r="L26" s="235"/>
      <c r="M26" s="235"/>
      <c r="N26" s="235"/>
      <c r="O26" s="235"/>
      <c r="P26" s="235"/>
      <c r="Q26" s="235"/>
      <c r="R26" s="235"/>
      <c r="S26" s="235"/>
      <c r="T26" s="235"/>
      <c r="U26" s="235"/>
      <c r="V26" s="235"/>
      <c r="W26" s="235"/>
      <c r="X26" s="235"/>
      <c r="Y26" s="235"/>
      <c r="Z26" s="235"/>
      <c r="AA26" s="235"/>
      <c r="AB26" s="235"/>
      <c r="AC26" s="235"/>
      <c r="AD26" s="235"/>
      <c r="AE26" s="235"/>
      <c r="AF26" s="236"/>
      <c r="AG26" s="37"/>
      <c r="AH26" s="203" t="s">
        <v>1727</v>
      </c>
      <c r="AI26" s="204"/>
      <c r="AJ26" s="204"/>
      <c r="AK26" s="204"/>
      <c r="AL26" s="204"/>
      <c r="AM26" s="204"/>
      <c r="AN26" s="205"/>
      <c r="AO26" s="37"/>
      <c r="AP26" s="37"/>
      <c r="AQ26" s="36"/>
    </row>
    <row r="27" spans="1:52" ht="3.95" customHeight="1" x14ac:dyDescent="0.25">
      <c r="A27" s="36"/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43"/>
      <c r="AI27" s="43"/>
      <c r="AJ27" s="43"/>
      <c r="AK27" s="43"/>
      <c r="AL27" s="43"/>
      <c r="AM27" s="43"/>
      <c r="AN27" s="43"/>
      <c r="AO27" s="37"/>
      <c r="AP27" s="37"/>
      <c r="AQ27" s="36"/>
    </row>
    <row r="28" spans="1:52" ht="17.100000000000001" customHeight="1" x14ac:dyDescent="0.25">
      <c r="A28" s="36"/>
      <c r="B28" s="37"/>
      <c r="C28" s="37"/>
      <c r="D28" s="322" t="s">
        <v>1722</v>
      </c>
      <c r="E28" s="323"/>
      <c r="F28" s="323"/>
      <c r="G28" s="324"/>
      <c r="H28" s="37"/>
      <c r="I28" s="234"/>
      <c r="J28" s="235"/>
      <c r="K28" s="235"/>
      <c r="L28" s="235"/>
      <c r="M28" s="235"/>
      <c r="N28" s="235"/>
      <c r="O28" s="235"/>
      <c r="P28" s="235"/>
      <c r="Q28" s="235"/>
      <c r="R28" s="235"/>
      <c r="S28" s="236"/>
      <c r="T28" s="37"/>
      <c r="U28" s="231"/>
      <c r="V28" s="232"/>
      <c r="W28" s="232"/>
      <c r="X28" s="232"/>
      <c r="Y28" s="232"/>
      <c r="Z28" s="232"/>
      <c r="AA28" s="232"/>
      <c r="AB28" s="232"/>
      <c r="AC28" s="232"/>
      <c r="AD28" s="232"/>
      <c r="AE28" s="232"/>
      <c r="AF28" s="233"/>
      <c r="AG28" s="37"/>
      <c r="AH28" s="203" t="s">
        <v>1728</v>
      </c>
      <c r="AI28" s="204"/>
      <c r="AJ28" s="204"/>
      <c r="AK28" s="204"/>
      <c r="AL28" s="204"/>
      <c r="AM28" s="204"/>
      <c r="AN28" s="205"/>
      <c r="AO28" s="37"/>
      <c r="AP28" s="37"/>
      <c r="AQ28" s="36"/>
    </row>
    <row r="29" spans="1:52" ht="3.95" customHeight="1" x14ac:dyDescent="0.25">
      <c r="A29" s="36"/>
      <c r="B29" s="37"/>
      <c r="C29" s="37"/>
      <c r="D29" s="37"/>
      <c r="E29" s="37"/>
      <c r="F29" s="37"/>
      <c r="G29" s="37"/>
      <c r="H29" s="45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43"/>
      <c r="AI29" s="43"/>
      <c r="AJ29" s="43"/>
      <c r="AK29" s="43"/>
      <c r="AL29" s="43"/>
      <c r="AM29" s="43"/>
      <c r="AN29" s="43"/>
      <c r="AO29" s="37"/>
      <c r="AP29" s="37"/>
      <c r="AQ29" s="36"/>
    </row>
    <row r="30" spans="1:52" ht="17.100000000000001" customHeight="1" x14ac:dyDescent="0.25">
      <c r="A30" s="36"/>
      <c r="B30" s="37"/>
      <c r="C30" s="37"/>
      <c r="D30" s="322" t="s">
        <v>1723</v>
      </c>
      <c r="E30" s="323"/>
      <c r="F30" s="323"/>
      <c r="G30" s="324"/>
      <c r="H30" s="45"/>
      <c r="I30" s="160"/>
      <c r="J30" s="161"/>
      <c r="K30" s="161"/>
      <c r="L30" s="161"/>
      <c r="M30" s="161"/>
      <c r="N30" s="161"/>
      <c r="O30" s="161"/>
      <c r="P30" s="161"/>
      <c r="Q30" s="161"/>
      <c r="R30" s="161"/>
      <c r="S30" s="162"/>
      <c r="T30" s="37"/>
      <c r="U30" s="302"/>
      <c r="V30" s="303"/>
      <c r="W30" s="303"/>
      <c r="X30" s="303"/>
      <c r="Y30" s="303"/>
      <c r="Z30" s="303"/>
      <c r="AA30" s="303"/>
      <c r="AB30" s="303"/>
      <c r="AC30" s="303"/>
      <c r="AD30" s="303"/>
      <c r="AE30" s="303"/>
      <c r="AF30" s="304"/>
      <c r="AG30" s="37"/>
      <c r="AH30" s="203" t="s">
        <v>1729</v>
      </c>
      <c r="AI30" s="204"/>
      <c r="AJ30" s="204"/>
      <c r="AK30" s="204"/>
      <c r="AL30" s="204"/>
      <c r="AM30" s="204"/>
      <c r="AN30" s="205"/>
      <c r="AO30" s="37"/>
      <c r="AP30" s="37"/>
      <c r="AQ30" s="36"/>
    </row>
    <row r="31" spans="1:52" ht="3.95" customHeight="1" x14ac:dyDescent="0.25">
      <c r="A31" s="36"/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6"/>
    </row>
    <row r="32" spans="1:52" ht="18" customHeight="1" x14ac:dyDescent="0.25">
      <c r="A32" s="36"/>
      <c r="B32" s="37"/>
      <c r="C32" s="298" t="s">
        <v>1666</v>
      </c>
      <c r="D32" s="299"/>
      <c r="E32" s="299"/>
      <c r="F32" s="299"/>
      <c r="G32" s="299"/>
      <c r="H32" s="299"/>
      <c r="I32" s="299"/>
      <c r="J32" s="299"/>
      <c r="K32" s="299"/>
      <c r="L32" s="299"/>
      <c r="M32" s="299"/>
      <c r="N32" s="299"/>
      <c r="O32" s="299"/>
      <c r="P32" s="299"/>
      <c r="Q32" s="299"/>
      <c r="R32" s="121"/>
      <c r="S32" s="121"/>
      <c r="T32" s="192" t="s">
        <v>1667</v>
      </c>
      <c r="U32" s="192"/>
      <c r="V32" s="192"/>
      <c r="W32" s="192"/>
      <c r="X32" s="192"/>
      <c r="Y32" s="192"/>
      <c r="Z32" s="192"/>
      <c r="AA32" s="192"/>
      <c r="AB32" s="192"/>
      <c r="AC32" s="192"/>
      <c r="AD32" s="192"/>
      <c r="AE32" s="192"/>
      <c r="AF32" s="192"/>
      <c r="AG32" s="192"/>
      <c r="AH32" s="192"/>
      <c r="AI32" s="192"/>
      <c r="AJ32" s="192"/>
      <c r="AK32" s="192"/>
      <c r="AL32" s="192"/>
      <c r="AM32" s="192"/>
      <c r="AN32" s="192"/>
      <c r="AO32" s="193"/>
      <c r="AP32" s="37"/>
      <c r="AQ32" s="36"/>
    </row>
    <row r="33" spans="1:44" ht="3.95" customHeight="1" x14ac:dyDescent="0.25">
      <c r="A33" s="36"/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6"/>
    </row>
    <row r="34" spans="1:44" s="139" customFormat="1" ht="15" customHeight="1" x14ac:dyDescent="0.25">
      <c r="A34" s="136"/>
      <c r="B34" s="66"/>
      <c r="C34" s="66"/>
      <c r="D34" s="137" t="s">
        <v>1744</v>
      </c>
      <c r="E34" s="66"/>
      <c r="F34" s="163" t="s">
        <v>1635</v>
      </c>
      <c r="G34" s="164"/>
      <c r="H34" s="164"/>
      <c r="I34" s="164"/>
      <c r="J34" s="164"/>
      <c r="K34" s="164"/>
      <c r="L34" s="164"/>
      <c r="M34" s="164"/>
      <c r="N34" s="164"/>
      <c r="O34" s="164"/>
      <c r="P34" s="164"/>
      <c r="Q34" s="164"/>
      <c r="R34" s="164"/>
      <c r="S34" s="164"/>
      <c r="T34" s="164"/>
      <c r="U34" s="164"/>
      <c r="V34" s="164"/>
      <c r="W34" s="164"/>
      <c r="X34" s="164"/>
      <c r="Y34" s="164"/>
      <c r="Z34" s="164"/>
      <c r="AA34" s="165"/>
      <c r="AB34" s="138"/>
      <c r="AC34" s="163" t="s">
        <v>1731</v>
      </c>
      <c r="AD34" s="164"/>
      <c r="AE34" s="164"/>
      <c r="AF34" s="165"/>
      <c r="AG34" s="66"/>
      <c r="AH34" s="163" t="s">
        <v>1636</v>
      </c>
      <c r="AI34" s="164"/>
      <c r="AJ34" s="164"/>
      <c r="AK34" s="164"/>
      <c r="AL34" s="164"/>
      <c r="AM34" s="164"/>
      <c r="AN34" s="165"/>
      <c r="AO34" s="66"/>
      <c r="AP34" s="66"/>
      <c r="AQ34" s="136"/>
    </row>
    <row r="35" spans="1:44" s="139" customFormat="1" ht="15" customHeight="1" x14ac:dyDescent="0.25">
      <c r="A35" s="136"/>
      <c r="B35" s="66"/>
      <c r="C35" s="66"/>
      <c r="D35" s="140" t="s">
        <v>60</v>
      </c>
      <c r="E35" s="66"/>
      <c r="F35" s="166" t="s">
        <v>1634</v>
      </c>
      <c r="G35" s="167"/>
      <c r="H35" s="167"/>
      <c r="I35" s="167"/>
      <c r="J35" s="167"/>
      <c r="K35" s="167"/>
      <c r="L35" s="167"/>
      <c r="M35" s="167"/>
      <c r="N35" s="167"/>
      <c r="O35" s="167"/>
      <c r="P35" s="167"/>
      <c r="Q35" s="167"/>
      <c r="R35" s="167"/>
      <c r="S35" s="167"/>
      <c r="T35" s="167"/>
      <c r="U35" s="167"/>
      <c r="V35" s="167"/>
      <c r="W35" s="167"/>
      <c r="X35" s="167"/>
      <c r="Y35" s="167"/>
      <c r="Z35" s="167"/>
      <c r="AA35" s="168"/>
      <c r="AB35" s="138"/>
      <c r="AC35" s="166"/>
      <c r="AD35" s="167"/>
      <c r="AE35" s="167"/>
      <c r="AF35" s="168"/>
      <c r="AG35" s="66"/>
      <c r="AH35" s="166"/>
      <c r="AI35" s="167"/>
      <c r="AJ35" s="167"/>
      <c r="AK35" s="167"/>
      <c r="AL35" s="167"/>
      <c r="AM35" s="167"/>
      <c r="AN35" s="168"/>
      <c r="AO35" s="66"/>
      <c r="AP35" s="66"/>
      <c r="AQ35" s="136"/>
    </row>
    <row r="36" spans="1:44" ht="3.95" customHeight="1" x14ac:dyDescent="0.25">
      <c r="A36" s="36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46"/>
      <c r="U36" s="46"/>
      <c r="V36" s="46"/>
      <c r="W36" s="46"/>
      <c r="X36" s="46"/>
      <c r="Y36" s="46"/>
      <c r="Z36" s="46"/>
      <c r="AA36" s="46"/>
      <c r="AB36" s="49"/>
      <c r="AC36" s="46"/>
      <c r="AD36" s="37"/>
      <c r="AE36" s="37"/>
      <c r="AF36" s="37"/>
      <c r="AG36" s="46"/>
      <c r="AH36" s="37"/>
      <c r="AI36" s="37"/>
      <c r="AJ36" s="37"/>
      <c r="AK36" s="37"/>
      <c r="AL36" s="37"/>
      <c r="AM36" s="37"/>
      <c r="AN36" s="37"/>
      <c r="AO36" s="37"/>
      <c r="AP36" s="37"/>
      <c r="AQ36" s="36"/>
    </row>
    <row r="37" spans="1:44" ht="17.100000000000001" customHeight="1" x14ac:dyDescent="0.25">
      <c r="A37" s="36"/>
      <c r="B37" s="37"/>
      <c r="C37" s="37"/>
      <c r="D37" s="47">
        <v>1</v>
      </c>
      <c r="E37" s="109"/>
      <c r="F37" s="169"/>
      <c r="G37" s="170"/>
      <c r="H37" s="170"/>
      <c r="I37" s="170"/>
      <c r="J37" s="170"/>
      <c r="K37" s="170"/>
      <c r="L37" s="170"/>
      <c r="M37" s="170"/>
      <c r="N37" s="170"/>
      <c r="O37" s="170"/>
      <c r="P37" s="170"/>
      <c r="Q37" s="170"/>
      <c r="R37" s="170"/>
      <c r="S37" s="170"/>
      <c r="T37" s="170"/>
      <c r="U37" s="170"/>
      <c r="V37" s="170"/>
      <c r="W37" s="170"/>
      <c r="X37" s="170"/>
      <c r="Y37" s="170"/>
      <c r="Z37" s="170"/>
      <c r="AA37" s="171"/>
      <c r="AB37" s="110" t="s">
        <v>1768</v>
      </c>
      <c r="AC37" s="169"/>
      <c r="AD37" s="170"/>
      <c r="AE37" s="170"/>
      <c r="AF37" s="171"/>
      <c r="AG37" s="57" t="s">
        <v>1769</v>
      </c>
      <c r="AH37" s="240"/>
      <c r="AI37" s="241"/>
      <c r="AJ37" s="241"/>
      <c r="AK37" s="241"/>
      <c r="AL37" s="241"/>
      <c r="AM37" s="241"/>
      <c r="AN37" s="242"/>
      <c r="AO37" s="37"/>
      <c r="AP37" s="37"/>
      <c r="AQ37" s="36"/>
    </row>
    <row r="38" spans="1:44" ht="17.100000000000001" customHeight="1" x14ac:dyDescent="0.25">
      <c r="A38" s="36"/>
      <c r="B38" s="37"/>
      <c r="C38" s="37"/>
      <c r="D38" s="47">
        <v>2</v>
      </c>
      <c r="E38" s="109"/>
      <c r="F38" s="169"/>
      <c r="G38" s="170"/>
      <c r="H38" s="170"/>
      <c r="I38" s="170"/>
      <c r="J38" s="170"/>
      <c r="K38" s="170"/>
      <c r="L38" s="170"/>
      <c r="M38" s="170"/>
      <c r="N38" s="170"/>
      <c r="O38" s="170"/>
      <c r="P38" s="170"/>
      <c r="Q38" s="170"/>
      <c r="R38" s="170"/>
      <c r="S38" s="170"/>
      <c r="T38" s="170"/>
      <c r="U38" s="170"/>
      <c r="V38" s="170"/>
      <c r="W38" s="170"/>
      <c r="X38" s="170"/>
      <c r="Y38" s="170"/>
      <c r="Z38" s="170"/>
      <c r="AA38" s="171"/>
      <c r="AB38" s="110" t="s">
        <v>1768</v>
      </c>
      <c r="AC38" s="169"/>
      <c r="AD38" s="170"/>
      <c r="AE38" s="170"/>
      <c r="AF38" s="171"/>
      <c r="AG38" s="57" t="s">
        <v>1769</v>
      </c>
      <c r="AH38" s="240"/>
      <c r="AI38" s="241"/>
      <c r="AJ38" s="241"/>
      <c r="AK38" s="241"/>
      <c r="AL38" s="241"/>
      <c r="AM38" s="241"/>
      <c r="AN38" s="242"/>
      <c r="AO38" s="37"/>
      <c r="AP38" s="37"/>
      <c r="AQ38" s="36"/>
    </row>
    <row r="39" spans="1:44" ht="17.100000000000001" customHeight="1" x14ac:dyDescent="0.25">
      <c r="A39" s="36"/>
      <c r="B39" s="37"/>
      <c r="C39" s="37"/>
      <c r="D39" s="47">
        <v>3</v>
      </c>
      <c r="E39" s="109"/>
      <c r="F39" s="169"/>
      <c r="G39" s="170"/>
      <c r="H39" s="170"/>
      <c r="I39" s="170"/>
      <c r="J39" s="170"/>
      <c r="K39" s="170"/>
      <c r="L39" s="170"/>
      <c r="M39" s="170"/>
      <c r="N39" s="170"/>
      <c r="O39" s="170"/>
      <c r="P39" s="170"/>
      <c r="Q39" s="170"/>
      <c r="R39" s="170"/>
      <c r="S39" s="170"/>
      <c r="T39" s="170"/>
      <c r="U39" s="170"/>
      <c r="V39" s="170"/>
      <c r="W39" s="170"/>
      <c r="X39" s="170"/>
      <c r="Y39" s="170"/>
      <c r="Z39" s="170"/>
      <c r="AA39" s="171"/>
      <c r="AB39" s="110" t="s">
        <v>1768</v>
      </c>
      <c r="AC39" s="169"/>
      <c r="AD39" s="170"/>
      <c r="AE39" s="170"/>
      <c r="AF39" s="171"/>
      <c r="AG39" s="57" t="s">
        <v>1769</v>
      </c>
      <c r="AH39" s="240"/>
      <c r="AI39" s="241"/>
      <c r="AJ39" s="241"/>
      <c r="AK39" s="241"/>
      <c r="AL39" s="241"/>
      <c r="AM39" s="241"/>
      <c r="AN39" s="242"/>
      <c r="AO39" s="37"/>
      <c r="AP39" s="37"/>
      <c r="AQ39" s="36"/>
    </row>
    <row r="40" spans="1:44" ht="17.100000000000001" customHeight="1" x14ac:dyDescent="0.25">
      <c r="A40" s="36"/>
      <c r="B40" s="37"/>
      <c r="C40" s="37"/>
      <c r="D40" s="47">
        <v>4</v>
      </c>
      <c r="E40" s="109"/>
      <c r="F40" s="169"/>
      <c r="G40" s="170"/>
      <c r="H40" s="170"/>
      <c r="I40" s="170"/>
      <c r="J40" s="170"/>
      <c r="K40" s="170"/>
      <c r="L40" s="170"/>
      <c r="M40" s="170"/>
      <c r="N40" s="170"/>
      <c r="O40" s="170"/>
      <c r="P40" s="170"/>
      <c r="Q40" s="170"/>
      <c r="R40" s="170"/>
      <c r="S40" s="170"/>
      <c r="T40" s="170"/>
      <c r="U40" s="170"/>
      <c r="V40" s="170"/>
      <c r="W40" s="170"/>
      <c r="X40" s="170"/>
      <c r="Y40" s="170"/>
      <c r="Z40" s="170"/>
      <c r="AA40" s="171"/>
      <c r="AB40" s="110" t="s">
        <v>1768</v>
      </c>
      <c r="AC40" s="169"/>
      <c r="AD40" s="170"/>
      <c r="AE40" s="170"/>
      <c r="AF40" s="171"/>
      <c r="AG40" s="57" t="s">
        <v>1769</v>
      </c>
      <c r="AH40" s="240"/>
      <c r="AI40" s="241"/>
      <c r="AJ40" s="241"/>
      <c r="AK40" s="241"/>
      <c r="AL40" s="241"/>
      <c r="AM40" s="241"/>
      <c r="AN40" s="242"/>
      <c r="AO40" s="37"/>
      <c r="AP40" s="37"/>
      <c r="AQ40" s="36"/>
      <c r="AR40" s="48">
        <v>1</v>
      </c>
    </row>
    <row r="41" spans="1:44" ht="3.95" customHeight="1" x14ac:dyDescent="0.25">
      <c r="A41" s="36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46"/>
      <c r="U41" s="46"/>
      <c r="V41" s="46"/>
      <c r="W41" s="46"/>
      <c r="X41" s="46"/>
      <c r="Y41" s="49"/>
      <c r="Z41" s="49"/>
      <c r="AA41" s="49"/>
      <c r="AB41" s="49"/>
      <c r="AC41" s="49"/>
      <c r="AD41" s="39"/>
      <c r="AE41" s="39"/>
      <c r="AF41" s="39"/>
      <c r="AG41" s="46"/>
      <c r="AH41" s="43"/>
      <c r="AI41" s="43"/>
      <c r="AJ41" s="43"/>
      <c r="AK41" s="43"/>
      <c r="AL41" s="43"/>
      <c r="AM41" s="43"/>
      <c r="AN41" s="43"/>
      <c r="AO41" s="37"/>
      <c r="AP41" s="37"/>
      <c r="AQ41" s="36"/>
    </row>
    <row r="42" spans="1:44" ht="18" customHeight="1" x14ac:dyDescent="0.25">
      <c r="A42" s="36"/>
      <c r="B42" s="37"/>
      <c r="C42" s="305" t="s">
        <v>1773</v>
      </c>
      <c r="D42" s="306"/>
      <c r="E42" s="306"/>
      <c r="F42" s="306"/>
      <c r="G42" s="306"/>
      <c r="H42" s="306"/>
      <c r="I42" s="306"/>
      <c r="J42" s="306"/>
      <c r="K42" s="306"/>
      <c r="L42" s="306"/>
      <c r="M42" s="306"/>
      <c r="N42" s="306"/>
      <c r="O42" s="306"/>
      <c r="P42" s="306"/>
      <c r="Q42" s="306"/>
      <c r="R42" s="124"/>
      <c r="S42" s="124"/>
      <c r="T42" s="124"/>
      <c r="U42" s="124"/>
      <c r="V42" s="124"/>
      <c r="W42" s="124"/>
      <c r="X42" s="121"/>
      <c r="Y42" s="121"/>
      <c r="Z42" s="121"/>
      <c r="AA42" s="121"/>
      <c r="AB42" s="121"/>
      <c r="AC42" s="121"/>
      <c r="AD42" s="294" t="s">
        <v>1776</v>
      </c>
      <c r="AE42" s="294"/>
      <c r="AF42" s="294"/>
      <c r="AG42" s="294"/>
      <c r="AH42" s="294"/>
      <c r="AI42" s="294"/>
      <c r="AJ42" s="294"/>
      <c r="AK42" s="294"/>
      <c r="AL42" s="294"/>
      <c r="AM42" s="294"/>
      <c r="AN42" s="294"/>
      <c r="AO42" s="295"/>
      <c r="AP42" s="37"/>
      <c r="AQ42" s="36"/>
      <c r="AR42" s="50"/>
    </row>
    <row r="43" spans="1:44" ht="18" customHeight="1" x14ac:dyDescent="0.25">
      <c r="A43" s="36"/>
      <c r="B43" s="37"/>
      <c r="C43" s="296" t="s">
        <v>38</v>
      </c>
      <c r="D43" s="297"/>
      <c r="E43" s="297"/>
      <c r="F43" s="297"/>
      <c r="G43" s="297"/>
      <c r="H43" s="297"/>
      <c r="I43" s="297"/>
      <c r="J43" s="297"/>
      <c r="K43" s="297"/>
      <c r="L43" s="297"/>
      <c r="M43" s="297"/>
      <c r="N43" s="297"/>
      <c r="O43" s="297"/>
      <c r="P43" s="297"/>
      <c r="Q43" s="297"/>
      <c r="R43" s="125"/>
      <c r="S43" s="125"/>
      <c r="T43" s="125"/>
      <c r="U43" s="125"/>
      <c r="V43" s="125"/>
      <c r="W43" s="125"/>
      <c r="X43" s="125"/>
      <c r="Y43" s="125"/>
      <c r="Z43" s="125"/>
      <c r="AA43" s="125"/>
      <c r="AB43" s="125"/>
      <c r="AC43" s="125"/>
      <c r="AD43" s="325" t="s">
        <v>1638</v>
      </c>
      <c r="AE43" s="325"/>
      <c r="AF43" s="325"/>
      <c r="AG43" s="325"/>
      <c r="AH43" s="325"/>
      <c r="AI43" s="325"/>
      <c r="AJ43" s="325"/>
      <c r="AK43" s="325"/>
      <c r="AL43" s="325"/>
      <c r="AM43" s="325"/>
      <c r="AN43" s="325"/>
      <c r="AO43" s="326"/>
      <c r="AP43" s="37"/>
      <c r="AQ43" s="36"/>
    </row>
    <row r="44" spans="1:44" ht="3.95" customHeight="1" x14ac:dyDescent="0.25">
      <c r="A44" s="36"/>
      <c r="B44" s="37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51"/>
      <c r="T44" s="51"/>
      <c r="U44" s="51"/>
      <c r="V44" s="51"/>
      <c r="W44" s="51"/>
      <c r="X44" s="51"/>
      <c r="Y44" s="51"/>
      <c r="Z44" s="51"/>
      <c r="AA44" s="51"/>
      <c r="AB44" s="51"/>
      <c r="AC44" s="51"/>
      <c r="AD44" s="52"/>
      <c r="AE44" s="52"/>
      <c r="AF44" s="52"/>
      <c r="AG44" s="52"/>
      <c r="AH44" s="52"/>
      <c r="AI44" s="52"/>
      <c r="AJ44" s="52"/>
      <c r="AK44" s="52"/>
      <c r="AL44" s="52"/>
      <c r="AM44" s="52"/>
      <c r="AN44" s="52"/>
      <c r="AO44" s="52"/>
      <c r="AP44" s="37"/>
      <c r="AQ44" s="36"/>
    </row>
    <row r="45" spans="1:44" ht="18" customHeight="1" x14ac:dyDescent="0.25">
      <c r="A45" s="36"/>
      <c r="B45" s="37"/>
      <c r="C45" s="250" t="s">
        <v>12</v>
      </c>
      <c r="D45" s="251"/>
      <c r="E45" s="251"/>
      <c r="F45" s="251"/>
      <c r="G45" s="251"/>
      <c r="H45" s="251"/>
      <c r="I45" s="251"/>
      <c r="J45" s="251"/>
      <c r="K45" s="251"/>
      <c r="L45" s="251"/>
      <c r="M45" s="251"/>
      <c r="N45" s="251"/>
      <c r="O45" s="251"/>
      <c r="P45" s="251"/>
      <c r="Q45" s="251"/>
      <c r="R45" s="155"/>
      <c r="S45" s="107" t="s">
        <v>3</v>
      </c>
      <c r="T45" s="78"/>
      <c r="U45" s="78"/>
      <c r="V45" s="78"/>
      <c r="W45" s="78"/>
      <c r="X45" s="78"/>
      <c r="Y45" s="78"/>
      <c r="Z45" s="78"/>
      <c r="AA45" s="78"/>
      <c r="AB45" s="78"/>
      <c r="AC45" s="78"/>
      <c r="AD45" s="269" t="s">
        <v>42</v>
      </c>
      <c r="AE45" s="269"/>
      <c r="AF45" s="269"/>
      <c r="AG45" s="269"/>
      <c r="AH45" s="269"/>
      <c r="AI45" s="269"/>
      <c r="AJ45" s="269"/>
      <c r="AK45" s="269"/>
      <c r="AL45" s="269"/>
      <c r="AM45" s="270"/>
      <c r="AN45" s="300" t="s">
        <v>55</v>
      </c>
      <c r="AO45" s="301"/>
      <c r="AP45" s="37"/>
      <c r="AQ45" s="36"/>
    </row>
    <row r="46" spans="1:44" ht="3.95" customHeight="1" x14ac:dyDescent="0.25">
      <c r="A46" s="36"/>
      <c r="B46" s="37"/>
      <c r="C46" s="53" t="s">
        <v>36</v>
      </c>
      <c r="D46" s="54"/>
      <c r="E46" s="54"/>
      <c r="F46" s="54"/>
      <c r="G46" s="54"/>
      <c r="H46" s="54"/>
      <c r="I46" s="54"/>
      <c r="J46" s="54"/>
      <c r="K46" s="55"/>
      <c r="L46" s="55"/>
      <c r="M46" s="55"/>
      <c r="N46" s="55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 t="s">
        <v>9</v>
      </c>
      <c r="AI46" s="37"/>
      <c r="AJ46" s="37"/>
      <c r="AK46" s="37"/>
      <c r="AL46" s="37"/>
      <c r="AM46" s="37"/>
      <c r="AN46" s="37"/>
      <c r="AO46" s="37"/>
      <c r="AP46" s="37"/>
      <c r="AQ46" s="36"/>
    </row>
    <row r="47" spans="1:44" s="139" customFormat="1" ht="15" customHeight="1" x14ac:dyDescent="0.25">
      <c r="A47" s="136"/>
      <c r="B47" s="66"/>
      <c r="C47" s="66"/>
      <c r="D47" s="137" t="s">
        <v>32</v>
      </c>
      <c r="E47" s="66"/>
      <c r="F47" s="163" t="s">
        <v>7</v>
      </c>
      <c r="G47" s="164"/>
      <c r="H47" s="164"/>
      <c r="I47" s="164"/>
      <c r="J47" s="164"/>
      <c r="K47" s="164"/>
      <c r="L47" s="164"/>
      <c r="M47" s="165"/>
      <c r="N47" s="66"/>
      <c r="O47" s="163" t="s">
        <v>37</v>
      </c>
      <c r="P47" s="164"/>
      <c r="Q47" s="164"/>
      <c r="R47" s="164"/>
      <c r="S47" s="165"/>
      <c r="T47" s="66"/>
      <c r="U47" s="163" t="s">
        <v>1738</v>
      </c>
      <c r="V47" s="164"/>
      <c r="W47" s="164"/>
      <c r="X47" s="164"/>
      <c r="Y47" s="164"/>
      <c r="Z47" s="164"/>
      <c r="AA47" s="165"/>
      <c r="AB47" s="141"/>
      <c r="AC47" s="163" t="s">
        <v>1736</v>
      </c>
      <c r="AD47" s="165"/>
      <c r="AE47" s="66"/>
      <c r="AF47" s="137" t="s">
        <v>1700</v>
      </c>
      <c r="AG47" s="58"/>
      <c r="AH47" s="142" t="s">
        <v>1637</v>
      </c>
      <c r="AI47" s="66"/>
      <c r="AJ47" s="163" t="s">
        <v>59</v>
      </c>
      <c r="AK47" s="164"/>
      <c r="AL47" s="165"/>
      <c r="AM47" s="66"/>
      <c r="AN47" s="143" t="s">
        <v>10</v>
      </c>
      <c r="AO47" s="144"/>
      <c r="AP47" s="145"/>
      <c r="AQ47" s="136"/>
    </row>
    <row r="48" spans="1:44" s="139" customFormat="1" ht="15" customHeight="1" x14ac:dyDescent="0.25">
      <c r="A48" s="136"/>
      <c r="B48" s="66"/>
      <c r="C48" s="66"/>
      <c r="D48" s="146" t="s">
        <v>5</v>
      </c>
      <c r="E48" s="111"/>
      <c r="F48" s="243" t="s">
        <v>6</v>
      </c>
      <c r="G48" s="244"/>
      <c r="H48" s="244"/>
      <c r="I48" s="244"/>
      <c r="J48" s="244"/>
      <c r="K48" s="244"/>
      <c r="L48" s="244"/>
      <c r="M48" s="245"/>
      <c r="N48" s="66"/>
      <c r="O48" s="243" t="s">
        <v>4</v>
      </c>
      <c r="P48" s="244"/>
      <c r="Q48" s="244"/>
      <c r="R48" s="244"/>
      <c r="S48" s="245"/>
      <c r="T48" s="147"/>
      <c r="U48" s="243" t="s">
        <v>1737</v>
      </c>
      <c r="V48" s="244"/>
      <c r="W48" s="244"/>
      <c r="X48" s="244"/>
      <c r="Y48" s="244"/>
      <c r="Z48" s="244"/>
      <c r="AA48" s="245"/>
      <c r="AB48" s="141"/>
      <c r="AC48" s="166" t="s">
        <v>1702</v>
      </c>
      <c r="AD48" s="168"/>
      <c r="AE48" s="147"/>
      <c r="AF48" s="146" t="s">
        <v>1701</v>
      </c>
      <c r="AG48" s="111"/>
      <c r="AH48" s="140" t="s">
        <v>1654</v>
      </c>
      <c r="AI48" s="111"/>
      <c r="AJ48" s="166" t="s">
        <v>1658</v>
      </c>
      <c r="AK48" s="167"/>
      <c r="AL48" s="168"/>
      <c r="AM48" s="66"/>
      <c r="AN48" s="148" t="s">
        <v>8</v>
      </c>
      <c r="AO48" s="144"/>
      <c r="AP48" s="145"/>
      <c r="AQ48" s="136"/>
    </row>
    <row r="49" spans="1:103" ht="3.95" customHeight="1" x14ac:dyDescent="0.25">
      <c r="A49" s="36"/>
      <c r="B49" s="37"/>
      <c r="C49" s="37"/>
      <c r="D49" s="56"/>
      <c r="E49" s="56"/>
      <c r="F49" s="57"/>
      <c r="G49" s="57"/>
      <c r="H49" s="56"/>
      <c r="I49" s="56"/>
      <c r="J49" s="56"/>
      <c r="K49" s="56"/>
      <c r="L49" s="56"/>
      <c r="M49" s="56"/>
      <c r="N49" s="46"/>
      <c r="O49" s="56"/>
      <c r="P49" s="56"/>
      <c r="Q49" s="37"/>
      <c r="R49" s="37"/>
      <c r="S49" s="37"/>
      <c r="T49" s="57"/>
      <c r="U49" s="57"/>
      <c r="V49" s="57"/>
      <c r="W49" s="57"/>
      <c r="X49" s="57"/>
      <c r="Y49" s="57"/>
      <c r="Z49" s="57"/>
      <c r="AA49" s="57"/>
      <c r="AB49" s="63"/>
      <c r="AC49" s="57"/>
      <c r="AD49" s="37"/>
      <c r="AE49" s="57"/>
      <c r="AF49" s="37"/>
      <c r="AG49" s="57"/>
      <c r="AH49" s="56"/>
      <c r="AI49" s="56"/>
      <c r="AJ49" s="56"/>
      <c r="AK49" s="56"/>
      <c r="AL49" s="56"/>
      <c r="AM49" s="56"/>
      <c r="AN49" s="37"/>
      <c r="AO49" s="2"/>
      <c r="AP49" s="3"/>
      <c r="AQ49" s="36"/>
      <c r="AT49" s="139"/>
      <c r="AU49" s="139"/>
      <c r="AV49" s="139"/>
      <c r="AW49" s="139"/>
      <c r="AX49" s="139"/>
      <c r="AY49" s="139"/>
      <c r="AZ49" s="139"/>
    </row>
    <row r="50" spans="1:103" ht="17.100000000000001" customHeight="1" x14ac:dyDescent="0.25">
      <c r="A50" s="36"/>
      <c r="B50" s="37"/>
      <c r="C50" s="37"/>
      <c r="D50" s="47">
        <v>1</v>
      </c>
      <c r="E50" s="111" t="s">
        <v>1768</v>
      </c>
      <c r="F50" s="246"/>
      <c r="G50" s="246"/>
      <c r="H50" s="246"/>
      <c r="I50" s="246"/>
      <c r="J50" s="246"/>
      <c r="K50" s="246"/>
      <c r="L50" s="246"/>
      <c r="M50" s="246"/>
      <c r="N50" s="57" t="s">
        <v>1768</v>
      </c>
      <c r="O50" s="169"/>
      <c r="P50" s="170"/>
      <c r="Q50" s="170"/>
      <c r="R50" s="170"/>
      <c r="S50" s="171"/>
      <c r="T50" s="57" t="s">
        <v>1768</v>
      </c>
      <c r="U50" s="246"/>
      <c r="V50" s="246"/>
      <c r="W50" s="246"/>
      <c r="X50" s="246"/>
      <c r="Y50" s="246"/>
      <c r="Z50" s="246"/>
      <c r="AA50" s="246"/>
      <c r="AB50" s="63" t="s">
        <v>1768</v>
      </c>
      <c r="AC50" s="119"/>
      <c r="AD50" s="85"/>
      <c r="AE50" s="57" t="s">
        <v>1768</v>
      </c>
      <c r="AF50" s="153"/>
      <c r="AG50" s="109" t="s">
        <v>1770</v>
      </c>
      <c r="AH50" s="120"/>
      <c r="AI50" s="45"/>
      <c r="AJ50" s="247" t="str">
        <f>IF(AH50="","",100%/AH50)</f>
        <v/>
      </c>
      <c r="AK50" s="248"/>
      <c r="AL50" s="249"/>
      <c r="AM50" s="45"/>
      <c r="AN50" s="59" t="str">
        <f>IF(AJ50="","",AJ50*500)</f>
        <v/>
      </c>
      <c r="AO50" s="2"/>
      <c r="AP50" s="3"/>
      <c r="AQ50" s="36"/>
      <c r="AS50" s="34" t="str">
        <f>IF(OR(AN50="Valeur",AN50="القيمة"),0,IF(ISERROR(SEARCH("/",AN50)),AN50,0))</f>
        <v/>
      </c>
      <c r="AT50" s="139"/>
      <c r="AU50" s="139"/>
      <c r="AV50" s="139"/>
      <c r="AW50" s="139"/>
      <c r="AX50" s="139"/>
      <c r="AY50" s="139"/>
      <c r="AZ50" s="139"/>
    </row>
    <row r="51" spans="1:103" ht="17.100000000000001" customHeight="1" x14ac:dyDescent="0.25">
      <c r="A51" s="36"/>
      <c r="B51" s="37"/>
      <c r="C51" s="37"/>
      <c r="D51" s="47">
        <v>2</v>
      </c>
      <c r="E51" s="111" t="s">
        <v>1768</v>
      </c>
      <c r="F51" s="246"/>
      <c r="G51" s="246"/>
      <c r="H51" s="246"/>
      <c r="I51" s="246"/>
      <c r="J51" s="246"/>
      <c r="K51" s="246"/>
      <c r="L51" s="246"/>
      <c r="M51" s="246"/>
      <c r="N51" s="57" t="s">
        <v>1768</v>
      </c>
      <c r="O51" s="169"/>
      <c r="P51" s="170"/>
      <c r="Q51" s="170"/>
      <c r="R51" s="170"/>
      <c r="S51" s="171"/>
      <c r="T51" s="57" t="s">
        <v>1768</v>
      </c>
      <c r="U51" s="246"/>
      <c r="V51" s="246"/>
      <c r="W51" s="246"/>
      <c r="X51" s="246"/>
      <c r="Y51" s="246"/>
      <c r="Z51" s="246"/>
      <c r="AA51" s="246"/>
      <c r="AB51" s="63" t="s">
        <v>1768</v>
      </c>
      <c r="AC51" s="86"/>
      <c r="AD51" s="83"/>
      <c r="AE51" s="57" t="s">
        <v>1768</v>
      </c>
      <c r="AF51" s="153"/>
      <c r="AG51" s="109" t="s">
        <v>1770</v>
      </c>
      <c r="AH51" s="120"/>
      <c r="AI51" s="45"/>
      <c r="AJ51" s="247" t="str">
        <f>IF(AH51="","",100%/AH51)</f>
        <v/>
      </c>
      <c r="AK51" s="248"/>
      <c r="AL51" s="249"/>
      <c r="AM51" s="45"/>
      <c r="AN51" s="59" t="str">
        <f t="shared" ref="AN51:AN52" si="0">IF(AJ51="","",AJ51*500)</f>
        <v/>
      </c>
      <c r="AO51" s="2"/>
      <c r="AP51" s="3"/>
      <c r="AQ51" s="36"/>
      <c r="AS51" s="34" t="str">
        <f t="shared" ref="AS51:AS114" si="1">IF(OR(AN51="Valeur",AN51="القيمة"),0,IF(ISERROR(SEARCH("/",AN51)),AN51,0))</f>
        <v/>
      </c>
      <c r="AT51" s="139"/>
      <c r="AU51" s="139"/>
      <c r="AV51" s="139"/>
      <c r="AW51" s="139"/>
      <c r="AX51" s="139"/>
      <c r="AY51" s="139"/>
      <c r="AZ51" s="139"/>
    </row>
    <row r="52" spans="1:103" ht="17.100000000000001" customHeight="1" x14ac:dyDescent="0.25">
      <c r="A52" s="36"/>
      <c r="B52" s="37"/>
      <c r="C52" s="37"/>
      <c r="D52" s="47">
        <v>3</v>
      </c>
      <c r="E52" s="111" t="s">
        <v>1768</v>
      </c>
      <c r="F52" s="246"/>
      <c r="G52" s="246"/>
      <c r="H52" s="246"/>
      <c r="I52" s="246"/>
      <c r="J52" s="246"/>
      <c r="K52" s="246"/>
      <c r="L52" s="246"/>
      <c r="M52" s="246"/>
      <c r="N52" s="57" t="s">
        <v>1768</v>
      </c>
      <c r="O52" s="169"/>
      <c r="P52" s="170"/>
      <c r="Q52" s="170"/>
      <c r="R52" s="170"/>
      <c r="S52" s="171"/>
      <c r="T52" s="57" t="s">
        <v>1768</v>
      </c>
      <c r="U52" s="246"/>
      <c r="V52" s="246"/>
      <c r="W52" s="246"/>
      <c r="X52" s="246"/>
      <c r="Y52" s="246"/>
      <c r="Z52" s="246"/>
      <c r="AA52" s="246"/>
      <c r="AB52" s="63" t="s">
        <v>1768</v>
      </c>
      <c r="AC52" s="86"/>
      <c r="AD52" s="83"/>
      <c r="AE52" s="57" t="s">
        <v>1768</v>
      </c>
      <c r="AF52" s="153"/>
      <c r="AG52" s="109" t="s">
        <v>1770</v>
      </c>
      <c r="AH52" s="120"/>
      <c r="AI52" s="55"/>
      <c r="AJ52" s="247" t="str">
        <f>IF(AH52="","",100%/AH52)</f>
        <v/>
      </c>
      <c r="AK52" s="248"/>
      <c r="AL52" s="249"/>
      <c r="AM52" s="55"/>
      <c r="AN52" s="59" t="str">
        <f t="shared" si="0"/>
        <v/>
      </c>
      <c r="AO52" s="2"/>
      <c r="AP52" s="3"/>
      <c r="AQ52" s="36"/>
      <c r="AS52" s="34" t="str">
        <f t="shared" si="1"/>
        <v/>
      </c>
      <c r="AT52" s="139"/>
      <c r="AU52" s="139"/>
      <c r="AV52" s="139"/>
      <c r="AW52" s="139"/>
      <c r="AX52" s="139"/>
      <c r="AY52" s="139"/>
      <c r="AZ52" s="139"/>
      <c r="BA52" s="48">
        <v>1</v>
      </c>
    </row>
    <row r="53" spans="1:103" ht="3.95" customHeight="1" x14ac:dyDescent="0.25">
      <c r="A53" s="36"/>
      <c r="B53" s="37"/>
      <c r="C53" s="56"/>
      <c r="D53" s="60"/>
      <c r="E53" s="60"/>
      <c r="F53" s="60"/>
      <c r="G53" s="60"/>
      <c r="H53" s="60"/>
      <c r="I53" s="60"/>
      <c r="J53" s="60"/>
      <c r="K53" s="61"/>
      <c r="L53" s="61"/>
      <c r="M53" s="61"/>
      <c r="N53" s="61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6"/>
      <c r="AS53" s="34">
        <f t="shared" si="1"/>
        <v>0</v>
      </c>
      <c r="AT53" s="139"/>
      <c r="AU53" s="139"/>
      <c r="AV53" s="139"/>
      <c r="AW53" s="139"/>
      <c r="AX53" s="139"/>
      <c r="AY53" s="139"/>
      <c r="AZ53" s="139"/>
    </row>
    <row r="54" spans="1:103" ht="18" customHeight="1" x14ac:dyDescent="0.25">
      <c r="A54" s="36"/>
      <c r="B54" s="37"/>
      <c r="C54" s="250" t="s">
        <v>17</v>
      </c>
      <c r="D54" s="251"/>
      <c r="E54" s="251"/>
      <c r="F54" s="251"/>
      <c r="G54" s="251"/>
      <c r="H54" s="251"/>
      <c r="I54" s="251"/>
      <c r="J54" s="251"/>
      <c r="K54" s="251"/>
      <c r="L54" s="251"/>
      <c r="M54" s="251"/>
      <c r="N54" s="251"/>
      <c r="O54" s="251"/>
      <c r="P54" s="251"/>
      <c r="Q54" s="251"/>
      <c r="R54" s="251"/>
      <c r="S54" s="107" t="s">
        <v>1760</v>
      </c>
      <c r="T54" s="269" t="s">
        <v>1651</v>
      </c>
      <c r="U54" s="269"/>
      <c r="V54" s="269"/>
      <c r="W54" s="269"/>
      <c r="X54" s="269"/>
      <c r="Y54" s="269"/>
      <c r="Z54" s="269"/>
      <c r="AA54" s="269"/>
      <c r="AB54" s="269"/>
      <c r="AC54" s="269"/>
      <c r="AD54" s="269"/>
      <c r="AE54" s="269"/>
      <c r="AF54" s="269"/>
      <c r="AG54" s="269"/>
      <c r="AH54" s="269"/>
      <c r="AI54" s="269"/>
      <c r="AJ54" s="269"/>
      <c r="AK54" s="269"/>
      <c r="AL54" s="269"/>
      <c r="AM54" s="270"/>
      <c r="AN54" s="300" t="s">
        <v>52</v>
      </c>
      <c r="AO54" s="301" t="s">
        <v>13</v>
      </c>
      <c r="AP54" s="37"/>
      <c r="AQ54" s="36"/>
      <c r="AS54" s="34">
        <f t="shared" si="1"/>
        <v>0</v>
      </c>
      <c r="AT54" s="139"/>
      <c r="AU54" s="139"/>
      <c r="AV54" s="139"/>
      <c r="AW54" s="139"/>
      <c r="AX54" s="139"/>
      <c r="AY54" s="139"/>
      <c r="AZ54" s="139"/>
    </row>
    <row r="55" spans="1:103" ht="3.95" customHeight="1" x14ac:dyDescent="0.25">
      <c r="A55" s="36"/>
      <c r="B55" s="37"/>
      <c r="C55" s="62"/>
      <c r="D55" s="62"/>
      <c r="E55" s="62"/>
      <c r="F55" s="62"/>
      <c r="G55" s="62"/>
      <c r="H55" s="62"/>
      <c r="I55" s="62"/>
      <c r="J55" s="62"/>
      <c r="K55" s="62"/>
      <c r="L55" s="62"/>
      <c r="M55" s="62"/>
      <c r="N55" s="62"/>
      <c r="O55" s="62"/>
      <c r="P55" s="62"/>
      <c r="Q55" s="62"/>
      <c r="R55" s="62"/>
      <c r="S55" s="62"/>
      <c r="T55" s="63"/>
      <c r="U55" s="63"/>
      <c r="V55" s="63"/>
      <c r="W55" s="63"/>
      <c r="X55" s="63"/>
      <c r="Y55" s="63"/>
      <c r="Z55" s="63"/>
      <c r="AA55" s="63"/>
      <c r="AB55" s="63"/>
      <c r="AC55" s="63"/>
      <c r="AD55" s="64"/>
      <c r="AE55" s="64"/>
      <c r="AF55" s="64"/>
      <c r="AG55" s="64"/>
      <c r="AH55" s="64"/>
      <c r="AI55" s="64"/>
      <c r="AJ55" s="64"/>
      <c r="AK55" s="64"/>
      <c r="AL55" s="64"/>
      <c r="AM55" s="64"/>
      <c r="AN55" s="65"/>
      <c r="AO55" s="65"/>
      <c r="AP55" s="37"/>
      <c r="AQ55" s="36"/>
      <c r="AS55" s="34">
        <f t="shared" si="1"/>
        <v>0</v>
      </c>
      <c r="AT55" s="139"/>
      <c r="AU55" s="139"/>
      <c r="AV55" s="139"/>
      <c r="AW55" s="139"/>
      <c r="AX55" s="139"/>
      <c r="AY55" s="139"/>
      <c r="AZ55" s="139"/>
    </row>
    <row r="56" spans="1:103" s="139" customFormat="1" ht="15" customHeight="1" x14ac:dyDescent="0.25">
      <c r="A56" s="136"/>
      <c r="B56" s="66"/>
      <c r="C56" s="149"/>
      <c r="D56" s="137" t="s">
        <v>32</v>
      </c>
      <c r="E56" s="66"/>
      <c r="F56" s="163" t="s">
        <v>7</v>
      </c>
      <c r="G56" s="164"/>
      <c r="H56" s="164"/>
      <c r="I56" s="164"/>
      <c r="J56" s="164"/>
      <c r="K56" s="164"/>
      <c r="L56" s="164"/>
      <c r="M56" s="165"/>
      <c r="N56" s="66"/>
      <c r="O56" s="163" t="s">
        <v>37</v>
      </c>
      <c r="P56" s="164"/>
      <c r="Q56" s="164"/>
      <c r="R56" s="164"/>
      <c r="S56" s="165"/>
      <c r="T56" s="66"/>
      <c r="U56" s="163" t="s">
        <v>1738</v>
      </c>
      <c r="V56" s="164"/>
      <c r="W56" s="164"/>
      <c r="X56" s="164"/>
      <c r="Y56" s="164"/>
      <c r="Z56" s="164"/>
      <c r="AA56" s="165"/>
      <c r="AB56" s="141"/>
      <c r="AC56" s="163" t="s">
        <v>1736</v>
      </c>
      <c r="AD56" s="165"/>
      <c r="AE56" s="66"/>
      <c r="AF56" s="137" t="s">
        <v>1700</v>
      </c>
      <c r="AG56" s="58"/>
      <c r="AH56" s="142" t="s">
        <v>1637</v>
      </c>
      <c r="AI56" s="66"/>
      <c r="AJ56" s="163" t="s">
        <v>59</v>
      </c>
      <c r="AK56" s="164"/>
      <c r="AL56" s="165"/>
      <c r="AM56" s="66"/>
      <c r="AN56" s="143" t="s">
        <v>10</v>
      </c>
      <c r="AO56" s="150"/>
      <c r="AP56" s="66"/>
      <c r="AQ56" s="136"/>
      <c r="AS56" s="34">
        <f t="shared" si="1"/>
        <v>0</v>
      </c>
    </row>
    <row r="57" spans="1:103" s="139" customFormat="1" ht="15" customHeight="1" x14ac:dyDescent="0.25">
      <c r="A57" s="136"/>
      <c r="B57" s="66"/>
      <c r="C57" s="149"/>
      <c r="D57" s="146" t="s">
        <v>5</v>
      </c>
      <c r="E57" s="111"/>
      <c r="F57" s="243" t="s">
        <v>6</v>
      </c>
      <c r="G57" s="244"/>
      <c r="H57" s="244"/>
      <c r="I57" s="244"/>
      <c r="J57" s="244"/>
      <c r="K57" s="244"/>
      <c r="L57" s="244"/>
      <c r="M57" s="245"/>
      <c r="N57" s="66"/>
      <c r="O57" s="243" t="s">
        <v>4</v>
      </c>
      <c r="P57" s="244"/>
      <c r="Q57" s="244"/>
      <c r="R57" s="244"/>
      <c r="S57" s="245"/>
      <c r="T57" s="147"/>
      <c r="U57" s="243" t="s">
        <v>1737</v>
      </c>
      <c r="V57" s="244"/>
      <c r="W57" s="244"/>
      <c r="X57" s="244"/>
      <c r="Y57" s="244"/>
      <c r="Z57" s="244"/>
      <c r="AA57" s="245"/>
      <c r="AB57" s="141"/>
      <c r="AC57" s="166" t="s">
        <v>1702</v>
      </c>
      <c r="AD57" s="168"/>
      <c r="AE57" s="147"/>
      <c r="AF57" s="146" t="s">
        <v>1701</v>
      </c>
      <c r="AG57" s="111"/>
      <c r="AH57" s="140" t="s">
        <v>1654</v>
      </c>
      <c r="AI57" s="111"/>
      <c r="AJ57" s="166" t="s">
        <v>1658</v>
      </c>
      <c r="AK57" s="167"/>
      <c r="AL57" s="168"/>
      <c r="AM57" s="66"/>
      <c r="AN57" s="148" t="s">
        <v>8</v>
      </c>
      <c r="AO57" s="150"/>
      <c r="AP57" s="66"/>
      <c r="AQ57" s="136"/>
      <c r="AS57" s="34">
        <f t="shared" si="1"/>
        <v>0</v>
      </c>
    </row>
    <row r="58" spans="1:103" ht="3.95" customHeight="1" x14ac:dyDescent="0.25">
      <c r="A58" s="36"/>
      <c r="B58" s="37"/>
      <c r="C58" s="56"/>
      <c r="D58" s="56"/>
      <c r="E58" s="56"/>
      <c r="F58" s="57"/>
      <c r="G58" s="57"/>
      <c r="H58" s="56"/>
      <c r="I58" s="56"/>
      <c r="J58" s="56"/>
      <c r="K58" s="56"/>
      <c r="L58" s="56"/>
      <c r="M58" s="56"/>
      <c r="N58" s="46"/>
      <c r="O58" s="56"/>
      <c r="P58" s="56"/>
      <c r="Q58" s="37"/>
      <c r="R58" s="37"/>
      <c r="S58" s="37"/>
      <c r="T58" s="57"/>
      <c r="U58" s="57"/>
      <c r="V58" s="57"/>
      <c r="W58" s="57"/>
      <c r="X58" s="57"/>
      <c r="Y58" s="57"/>
      <c r="Z58" s="57"/>
      <c r="AA58" s="57"/>
      <c r="AB58" s="63"/>
      <c r="AC58" s="57"/>
      <c r="AD58" s="37"/>
      <c r="AE58" s="57"/>
      <c r="AF58" s="37"/>
      <c r="AG58" s="57"/>
      <c r="AH58" s="56"/>
      <c r="AI58" s="56"/>
      <c r="AJ58" s="56"/>
      <c r="AK58" s="56"/>
      <c r="AL58" s="56"/>
      <c r="AM58" s="56"/>
      <c r="AN58" s="37"/>
      <c r="AO58" s="37"/>
      <c r="AP58" s="37"/>
      <c r="AQ58" s="36"/>
      <c r="AS58" s="34">
        <f t="shared" si="1"/>
        <v>0</v>
      </c>
      <c r="AT58" s="139"/>
      <c r="AU58" s="139"/>
      <c r="AV58" s="139"/>
      <c r="AW58" s="139"/>
      <c r="AX58" s="139"/>
      <c r="AY58" s="139"/>
      <c r="AZ58" s="139"/>
    </row>
    <row r="59" spans="1:103" ht="17.100000000000001" customHeight="1" x14ac:dyDescent="0.25">
      <c r="A59" s="36"/>
      <c r="B59" s="37"/>
      <c r="C59" s="37"/>
      <c r="D59" s="47">
        <v>1</v>
      </c>
      <c r="E59" s="111" t="s">
        <v>1768</v>
      </c>
      <c r="F59" s="246"/>
      <c r="G59" s="246"/>
      <c r="H59" s="246"/>
      <c r="I59" s="246"/>
      <c r="J59" s="246"/>
      <c r="K59" s="246"/>
      <c r="L59" s="246"/>
      <c r="M59" s="246"/>
      <c r="N59" s="57" t="s">
        <v>1768</v>
      </c>
      <c r="O59" s="169"/>
      <c r="P59" s="170"/>
      <c r="Q59" s="170"/>
      <c r="R59" s="170"/>
      <c r="S59" s="171"/>
      <c r="T59" s="57" t="s">
        <v>1768</v>
      </c>
      <c r="U59" s="246"/>
      <c r="V59" s="246"/>
      <c r="W59" s="246"/>
      <c r="X59" s="246"/>
      <c r="Y59" s="246"/>
      <c r="Z59" s="246"/>
      <c r="AA59" s="246"/>
      <c r="AB59" s="63" t="s">
        <v>1768</v>
      </c>
      <c r="AC59" s="157"/>
      <c r="AD59" s="85"/>
      <c r="AE59" s="57" t="s">
        <v>1768</v>
      </c>
      <c r="AF59" s="153"/>
      <c r="AG59" s="109" t="s">
        <v>1770</v>
      </c>
      <c r="AH59" s="120"/>
      <c r="AI59" s="45"/>
      <c r="AJ59" s="247" t="str">
        <f>IF(AH59="","",100%/AH59)</f>
        <v/>
      </c>
      <c r="AK59" s="248"/>
      <c r="AL59" s="249"/>
      <c r="AM59" s="37"/>
      <c r="AN59" s="59" t="str">
        <f>IF(AJ59="","",AJ59*200)</f>
        <v/>
      </c>
      <c r="AO59" s="2"/>
      <c r="AP59" s="37"/>
      <c r="AQ59" s="36"/>
      <c r="AS59" s="34" t="str">
        <f t="shared" si="1"/>
        <v/>
      </c>
      <c r="AT59" s="139"/>
      <c r="AU59" s="139"/>
      <c r="AV59" s="139"/>
      <c r="AW59" s="139"/>
      <c r="AX59" s="139"/>
      <c r="AY59" s="139"/>
      <c r="AZ59" s="139"/>
    </row>
    <row r="60" spans="1:103" ht="17.100000000000001" customHeight="1" x14ac:dyDescent="0.25">
      <c r="A60" s="36"/>
      <c r="B60" s="37"/>
      <c r="C60" s="37"/>
      <c r="D60" s="47">
        <v>2</v>
      </c>
      <c r="E60" s="111" t="s">
        <v>1768</v>
      </c>
      <c r="F60" s="246"/>
      <c r="G60" s="246"/>
      <c r="H60" s="246"/>
      <c r="I60" s="246"/>
      <c r="J60" s="246"/>
      <c r="K60" s="246"/>
      <c r="L60" s="246"/>
      <c r="M60" s="246"/>
      <c r="N60" s="57" t="s">
        <v>1768</v>
      </c>
      <c r="O60" s="169"/>
      <c r="P60" s="170"/>
      <c r="Q60" s="170"/>
      <c r="R60" s="170"/>
      <c r="S60" s="171"/>
      <c r="T60" s="57" t="s">
        <v>1768</v>
      </c>
      <c r="U60" s="246"/>
      <c r="V60" s="246"/>
      <c r="W60" s="246"/>
      <c r="X60" s="246"/>
      <c r="Y60" s="246"/>
      <c r="Z60" s="246"/>
      <c r="AA60" s="246"/>
      <c r="AB60" s="63" t="s">
        <v>1768</v>
      </c>
      <c r="AC60" s="86"/>
      <c r="AD60" s="83"/>
      <c r="AE60" s="57" t="s">
        <v>1768</v>
      </c>
      <c r="AF60" s="153"/>
      <c r="AG60" s="109" t="s">
        <v>1770</v>
      </c>
      <c r="AH60" s="120"/>
      <c r="AI60" s="45"/>
      <c r="AJ60" s="247" t="str">
        <f>IF(AH60="","",100%/AH60)</f>
        <v/>
      </c>
      <c r="AK60" s="248"/>
      <c r="AL60" s="249"/>
      <c r="AM60" s="37"/>
      <c r="AN60" s="59" t="str">
        <f t="shared" ref="AN60:AN61" si="2">IF(AJ60="","",AJ60*200)</f>
        <v/>
      </c>
      <c r="AO60" s="2"/>
      <c r="AP60" s="37"/>
      <c r="AQ60" s="36"/>
      <c r="AS60" s="34" t="str">
        <f t="shared" si="1"/>
        <v/>
      </c>
      <c r="AT60" s="139"/>
      <c r="AU60" s="139"/>
      <c r="AV60" s="139"/>
      <c r="AW60" s="139"/>
      <c r="AX60" s="139"/>
      <c r="AY60" s="139"/>
      <c r="AZ60" s="139"/>
    </row>
    <row r="61" spans="1:103" ht="17.100000000000001" customHeight="1" x14ac:dyDescent="0.25">
      <c r="A61" s="36"/>
      <c r="B61" s="37"/>
      <c r="C61" s="37"/>
      <c r="D61" s="47">
        <v>3</v>
      </c>
      <c r="E61" s="111" t="s">
        <v>1768</v>
      </c>
      <c r="F61" s="246"/>
      <c r="G61" s="246"/>
      <c r="H61" s="246"/>
      <c r="I61" s="246"/>
      <c r="J61" s="246"/>
      <c r="K61" s="246"/>
      <c r="L61" s="246"/>
      <c r="M61" s="246"/>
      <c r="N61" s="57" t="s">
        <v>1768</v>
      </c>
      <c r="O61" s="169"/>
      <c r="P61" s="170"/>
      <c r="Q61" s="170"/>
      <c r="R61" s="170"/>
      <c r="S61" s="171"/>
      <c r="T61" s="57" t="s">
        <v>1768</v>
      </c>
      <c r="U61" s="246"/>
      <c r="V61" s="246"/>
      <c r="W61" s="246"/>
      <c r="X61" s="246"/>
      <c r="Y61" s="246"/>
      <c r="Z61" s="246"/>
      <c r="AA61" s="246"/>
      <c r="AB61" s="63" t="s">
        <v>1768</v>
      </c>
      <c r="AC61" s="86"/>
      <c r="AD61" s="83"/>
      <c r="AE61" s="57" t="s">
        <v>1768</v>
      </c>
      <c r="AF61" s="153"/>
      <c r="AG61" s="109" t="s">
        <v>1770</v>
      </c>
      <c r="AH61" s="120"/>
      <c r="AI61" s="55"/>
      <c r="AJ61" s="247" t="str">
        <f>IF(AH61="","",100%/AH61)</f>
        <v/>
      </c>
      <c r="AK61" s="248"/>
      <c r="AL61" s="249"/>
      <c r="AM61" s="55"/>
      <c r="AN61" s="59" t="str">
        <f t="shared" si="2"/>
        <v/>
      </c>
      <c r="AO61" s="2"/>
      <c r="AP61" s="37"/>
      <c r="AQ61" s="36"/>
      <c r="AS61" s="34" t="str">
        <f t="shared" si="1"/>
        <v/>
      </c>
      <c r="AT61" s="139"/>
      <c r="AU61" s="139"/>
      <c r="AV61" s="139"/>
      <c r="AW61" s="139"/>
      <c r="AX61" s="139"/>
      <c r="AY61" s="139"/>
      <c r="AZ61" s="139"/>
      <c r="BB61" s="48">
        <v>1</v>
      </c>
    </row>
    <row r="62" spans="1:103" ht="3.95" customHeight="1" x14ac:dyDescent="0.25">
      <c r="A62" s="36"/>
      <c r="B62" s="37"/>
      <c r="C62" s="56"/>
      <c r="D62" s="60"/>
      <c r="E62" s="60"/>
      <c r="F62" s="60"/>
      <c r="G62" s="60"/>
      <c r="H62" s="60"/>
      <c r="I62" s="60"/>
      <c r="J62" s="60"/>
      <c r="K62" s="61"/>
      <c r="L62" s="61"/>
      <c r="M62" s="61"/>
      <c r="N62" s="61"/>
      <c r="O62" s="37"/>
      <c r="P62" s="37"/>
      <c r="Q62" s="37"/>
      <c r="R62" s="37"/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6"/>
      <c r="AS62" s="34">
        <f t="shared" si="1"/>
        <v>0</v>
      </c>
      <c r="AT62" s="139"/>
      <c r="AU62" s="139"/>
      <c r="AV62" s="139"/>
      <c r="AW62" s="139"/>
      <c r="AX62" s="139"/>
      <c r="AY62" s="139"/>
      <c r="AZ62" s="139"/>
    </row>
    <row r="63" spans="1:103" ht="18" customHeight="1" x14ac:dyDescent="0.25">
      <c r="A63" s="36"/>
      <c r="B63" s="37"/>
      <c r="C63" s="250" t="s">
        <v>1641</v>
      </c>
      <c r="D63" s="251"/>
      <c r="E63" s="251"/>
      <c r="F63" s="251"/>
      <c r="G63" s="251"/>
      <c r="H63" s="251"/>
      <c r="I63" s="251"/>
      <c r="J63" s="251"/>
      <c r="K63" s="251"/>
      <c r="L63" s="251"/>
      <c r="M63" s="251"/>
      <c r="N63" s="251"/>
      <c r="O63" s="251"/>
      <c r="P63" s="251"/>
      <c r="Q63" s="251"/>
      <c r="R63" s="251"/>
      <c r="S63" s="107" t="s">
        <v>18</v>
      </c>
      <c r="T63" s="269" t="s">
        <v>1652</v>
      </c>
      <c r="U63" s="269"/>
      <c r="V63" s="269"/>
      <c r="W63" s="269"/>
      <c r="X63" s="269"/>
      <c r="Y63" s="269"/>
      <c r="Z63" s="269"/>
      <c r="AA63" s="269"/>
      <c r="AB63" s="269"/>
      <c r="AC63" s="269"/>
      <c r="AD63" s="269"/>
      <c r="AE63" s="269"/>
      <c r="AF63" s="269"/>
      <c r="AG63" s="269"/>
      <c r="AH63" s="269"/>
      <c r="AI63" s="269"/>
      <c r="AJ63" s="269"/>
      <c r="AK63" s="269"/>
      <c r="AL63" s="269"/>
      <c r="AM63" s="270"/>
      <c r="AN63" s="300" t="s">
        <v>58</v>
      </c>
      <c r="AO63" s="301" t="s">
        <v>22</v>
      </c>
      <c r="AP63" s="37"/>
      <c r="AQ63" s="36"/>
      <c r="AS63" s="34">
        <f t="shared" si="1"/>
        <v>0</v>
      </c>
      <c r="AT63" s="139"/>
      <c r="AU63" s="139"/>
      <c r="AV63" s="139"/>
      <c r="AW63" s="139"/>
      <c r="AX63" s="139"/>
      <c r="AY63" s="139"/>
      <c r="AZ63" s="139"/>
      <c r="CY63" s="35" t="s">
        <v>1715</v>
      </c>
    </row>
    <row r="64" spans="1:103" ht="3.95" customHeight="1" x14ac:dyDescent="0.25">
      <c r="A64" s="36"/>
      <c r="B64" s="37"/>
      <c r="C64" s="62"/>
      <c r="D64" s="62"/>
      <c r="E64" s="62"/>
      <c r="F64" s="62"/>
      <c r="G64" s="62"/>
      <c r="H64" s="62"/>
      <c r="I64" s="62"/>
      <c r="J64" s="62"/>
      <c r="K64" s="62"/>
      <c r="L64" s="62"/>
      <c r="M64" s="62"/>
      <c r="N64" s="62"/>
      <c r="O64" s="62"/>
      <c r="P64" s="62"/>
      <c r="Q64" s="62"/>
      <c r="R64" s="62"/>
      <c r="S64" s="62"/>
      <c r="T64" s="63"/>
      <c r="U64" s="63"/>
      <c r="V64" s="63"/>
      <c r="W64" s="63"/>
      <c r="X64" s="63"/>
      <c r="Y64" s="63"/>
      <c r="Z64" s="63"/>
      <c r="AA64" s="63"/>
      <c r="AB64" s="63"/>
      <c r="AC64" s="63"/>
      <c r="AD64" s="64"/>
      <c r="AE64" s="64"/>
      <c r="AF64" s="64"/>
      <c r="AG64" s="64"/>
      <c r="AH64" s="64"/>
      <c r="AI64" s="64"/>
      <c r="AJ64" s="64"/>
      <c r="AK64" s="64"/>
      <c r="AL64" s="64"/>
      <c r="AM64" s="64"/>
      <c r="AN64" s="65"/>
      <c r="AO64" s="65"/>
      <c r="AP64" s="37"/>
      <c r="AQ64" s="36"/>
      <c r="AS64" s="34">
        <f t="shared" si="1"/>
        <v>0</v>
      </c>
      <c r="AT64" s="139"/>
      <c r="AU64" s="139"/>
      <c r="AV64" s="139"/>
      <c r="AW64" s="139"/>
      <c r="AX64" s="139"/>
      <c r="AY64" s="139"/>
      <c r="AZ64" s="139"/>
    </row>
    <row r="65" spans="1:103" s="139" customFormat="1" ht="15" customHeight="1" x14ac:dyDescent="0.25">
      <c r="A65" s="136"/>
      <c r="B65" s="66"/>
      <c r="C65" s="149"/>
      <c r="D65" s="137" t="s">
        <v>32</v>
      </c>
      <c r="E65" s="66"/>
      <c r="F65" s="163" t="s">
        <v>7</v>
      </c>
      <c r="G65" s="164"/>
      <c r="H65" s="164"/>
      <c r="I65" s="164"/>
      <c r="J65" s="164"/>
      <c r="K65" s="164"/>
      <c r="L65" s="164"/>
      <c r="M65" s="165"/>
      <c r="N65" s="66"/>
      <c r="O65" s="163" t="s">
        <v>37</v>
      </c>
      <c r="P65" s="164"/>
      <c r="Q65" s="164"/>
      <c r="R65" s="164"/>
      <c r="S65" s="165"/>
      <c r="T65" s="66"/>
      <c r="U65" s="163" t="s">
        <v>1738</v>
      </c>
      <c r="V65" s="164"/>
      <c r="W65" s="164"/>
      <c r="X65" s="164"/>
      <c r="Y65" s="164"/>
      <c r="Z65" s="164"/>
      <c r="AA65" s="165"/>
      <c r="AB65" s="141"/>
      <c r="AC65" s="163" t="s">
        <v>1736</v>
      </c>
      <c r="AD65" s="165"/>
      <c r="AE65" s="66"/>
      <c r="AF65" s="137" t="s">
        <v>1700</v>
      </c>
      <c r="AG65" s="58"/>
      <c r="AH65" s="142" t="s">
        <v>1637</v>
      </c>
      <c r="AI65" s="66"/>
      <c r="AJ65" s="163" t="s">
        <v>59</v>
      </c>
      <c r="AK65" s="164"/>
      <c r="AL65" s="165"/>
      <c r="AM65" s="66"/>
      <c r="AN65" s="143" t="s">
        <v>10</v>
      </c>
      <c r="AO65" s="150"/>
      <c r="AP65" s="66"/>
      <c r="AQ65" s="136"/>
      <c r="AS65" s="34">
        <f t="shared" si="1"/>
        <v>0</v>
      </c>
    </row>
    <row r="66" spans="1:103" s="139" customFormat="1" ht="15" customHeight="1" x14ac:dyDescent="0.25">
      <c r="A66" s="136"/>
      <c r="B66" s="66"/>
      <c r="C66" s="149"/>
      <c r="D66" s="146" t="s">
        <v>5</v>
      </c>
      <c r="E66" s="111"/>
      <c r="F66" s="243" t="s">
        <v>6</v>
      </c>
      <c r="G66" s="244"/>
      <c r="H66" s="244"/>
      <c r="I66" s="244"/>
      <c r="J66" s="244"/>
      <c r="K66" s="244"/>
      <c r="L66" s="244"/>
      <c r="M66" s="245"/>
      <c r="N66" s="66"/>
      <c r="O66" s="243" t="s">
        <v>4</v>
      </c>
      <c r="P66" s="244"/>
      <c r="Q66" s="244"/>
      <c r="R66" s="244"/>
      <c r="S66" s="245"/>
      <c r="T66" s="147"/>
      <c r="U66" s="243" t="s">
        <v>1737</v>
      </c>
      <c r="V66" s="244"/>
      <c r="W66" s="244"/>
      <c r="X66" s="244"/>
      <c r="Y66" s="244"/>
      <c r="Z66" s="244"/>
      <c r="AA66" s="245"/>
      <c r="AB66" s="141"/>
      <c r="AC66" s="166" t="s">
        <v>1702</v>
      </c>
      <c r="AD66" s="168"/>
      <c r="AE66" s="147"/>
      <c r="AF66" s="146" t="s">
        <v>1701</v>
      </c>
      <c r="AG66" s="111"/>
      <c r="AH66" s="140" t="s">
        <v>1654</v>
      </c>
      <c r="AI66" s="111"/>
      <c r="AJ66" s="166" t="s">
        <v>1658</v>
      </c>
      <c r="AK66" s="167"/>
      <c r="AL66" s="168"/>
      <c r="AM66" s="66"/>
      <c r="AN66" s="148" t="s">
        <v>8</v>
      </c>
      <c r="AO66" s="150"/>
      <c r="AP66" s="66"/>
      <c r="AQ66" s="136"/>
      <c r="AS66" s="34">
        <f t="shared" si="1"/>
        <v>0</v>
      </c>
    </row>
    <row r="67" spans="1:103" ht="3.95" customHeight="1" x14ac:dyDescent="0.25">
      <c r="A67" s="36"/>
      <c r="B67" s="37"/>
      <c r="C67" s="56"/>
      <c r="D67" s="56"/>
      <c r="E67" s="56"/>
      <c r="F67" s="57"/>
      <c r="G67" s="57"/>
      <c r="H67" s="56"/>
      <c r="I67" s="56"/>
      <c r="J67" s="56"/>
      <c r="K67" s="56"/>
      <c r="L67" s="56"/>
      <c r="M67" s="56"/>
      <c r="N67" s="46"/>
      <c r="O67" s="56"/>
      <c r="P67" s="56"/>
      <c r="Q67" s="37"/>
      <c r="R67" s="37"/>
      <c r="S67" s="37"/>
      <c r="T67" s="57"/>
      <c r="U67" s="57"/>
      <c r="V67" s="57"/>
      <c r="W67" s="57"/>
      <c r="X67" s="57"/>
      <c r="Y67" s="57"/>
      <c r="Z67" s="57"/>
      <c r="AA67" s="57"/>
      <c r="AB67" s="63"/>
      <c r="AC67" s="57"/>
      <c r="AD67" s="37"/>
      <c r="AE67" s="57"/>
      <c r="AF67" s="37"/>
      <c r="AG67" s="57"/>
      <c r="AH67" s="56"/>
      <c r="AI67" s="56"/>
      <c r="AJ67" s="56"/>
      <c r="AK67" s="56"/>
      <c r="AL67" s="56"/>
      <c r="AM67" s="56"/>
      <c r="AN67" s="37"/>
      <c r="AO67" s="37"/>
      <c r="AP67" s="37"/>
      <c r="AQ67" s="36"/>
      <c r="AS67" s="34">
        <f t="shared" si="1"/>
        <v>0</v>
      </c>
      <c r="AT67" s="139"/>
      <c r="AU67" s="139"/>
      <c r="AV67" s="139"/>
      <c r="AW67" s="139"/>
      <c r="AX67" s="139"/>
      <c r="AY67" s="139"/>
      <c r="AZ67" s="139"/>
    </row>
    <row r="68" spans="1:103" ht="17.100000000000001" customHeight="1" x14ac:dyDescent="0.25">
      <c r="A68" s="36"/>
      <c r="B68" s="37"/>
      <c r="C68" s="37"/>
      <c r="D68" s="47">
        <v>1</v>
      </c>
      <c r="E68" s="111" t="s">
        <v>1768</v>
      </c>
      <c r="F68" s="246"/>
      <c r="G68" s="246"/>
      <c r="H68" s="246"/>
      <c r="I68" s="246"/>
      <c r="J68" s="246"/>
      <c r="K68" s="246"/>
      <c r="L68" s="246"/>
      <c r="M68" s="246"/>
      <c r="N68" s="57" t="s">
        <v>1768</v>
      </c>
      <c r="O68" s="169"/>
      <c r="P68" s="170"/>
      <c r="Q68" s="170"/>
      <c r="R68" s="170"/>
      <c r="S68" s="171"/>
      <c r="T68" s="57" t="s">
        <v>1768</v>
      </c>
      <c r="U68" s="246"/>
      <c r="V68" s="246"/>
      <c r="W68" s="246"/>
      <c r="X68" s="246"/>
      <c r="Y68" s="246"/>
      <c r="Z68" s="246"/>
      <c r="AA68" s="246"/>
      <c r="AB68" s="63" t="s">
        <v>1768</v>
      </c>
      <c r="AC68" s="157"/>
      <c r="AD68" s="85"/>
      <c r="AE68" s="57" t="s">
        <v>1768</v>
      </c>
      <c r="AF68" s="153"/>
      <c r="AG68" s="109" t="s">
        <v>1770</v>
      </c>
      <c r="AH68" s="120"/>
      <c r="AI68" s="45"/>
      <c r="AJ68" s="247" t="str">
        <f>IF(AH68="","",100%/AH68)</f>
        <v/>
      </c>
      <c r="AK68" s="248"/>
      <c r="AL68" s="249"/>
      <c r="AM68" s="37"/>
      <c r="AN68" s="59" t="str">
        <f>IF(AJ68="","",AJ68*150)</f>
        <v/>
      </c>
      <c r="AO68" s="2"/>
      <c r="AP68" s="37"/>
      <c r="AQ68" s="36"/>
      <c r="AS68" s="34" t="str">
        <f t="shared" si="1"/>
        <v/>
      </c>
      <c r="AT68" s="139"/>
      <c r="AU68" s="139"/>
      <c r="AV68" s="139"/>
      <c r="AW68" s="139"/>
      <c r="AX68" s="139"/>
      <c r="AY68" s="139"/>
      <c r="AZ68" s="139"/>
    </row>
    <row r="69" spans="1:103" ht="17.100000000000001" customHeight="1" x14ac:dyDescent="0.25">
      <c r="A69" s="36"/>
      <c r="B69" s="37"/>
      <c r="C69" s="37"/>
      <c r="D69" s="47">
        <v>2</v>
      </c>
      <c r="E69" s="111" t="s">
        <v>1768</v>
      </c>
      <c r="F69" s="246"/>
      <c r="G69" s="246"/>
      <c r="H69" s="246"/>
      <c r="I69" s="246"/>
      <c r="J69" s="246"/>
      <c r="K69" s="246"/>
      <c r="L69" s="246"/>
      <c r="M69" s="246"/>
      <c r="N69" s="57" t="s">
        <v>1768</v>
      </c>
      <c r="O69" s="169"/>
      <c r="P69" s="170"/>
      <c r="Q69" s="170"/>
      <c r="R69" s="170"/>
      <c r="S69" s="171"/>
      <c r="T69" s="57" t="s">
        <v>1768</v>
      </c>
      <c r="U69" s="246"/>
      <c r="V69" s="246"/>
      <c r="W69" s="246"/>
      <c r="X69" s="246"/>
      <c r="Y69" s="246"/>
      <c r="Z69" s="246"/>
      <c r="AA69" s="246"/>
      <c r="AB69" s="63" t="s">
        <v>1768</v>
      </c>
      <c r="AC69" s="86"/>
      <c r="AD69" s="83"/>
      <c r="AE69" s="57" t="s">
        <v>1768</v>
      </c>
      <c r="AF69" s="153"/>
      <c r="AG69" s="109" t="s">
        <v>1770</v>
      </c>
      <c r="AH69" s="120"/>
      <c r="AI69" s="45"/>
      <c r="AJ69" s="247" t="str">
        <f>IF(AH69="","",100%/AH69)</f>
        <v/>
      </c>
      <c r="AK69" s="248"/>
      <c r="AL69" s="249"/>
      <c r="AM69" s="37"/>
      <c r="AN69" s="59" t="str">
        <f t="shared" ref="AN69" si="3">IF(AJ69="","",AJ69*150)</f>
        <v/>
      </c>
      <c r="AO69" s="2"/>
      <c r="AP69" s="37"/>
      <c r="AQ69" s="36"/>
      <c r="AS69" s="34" t="str">
        <f t="shared" si="1"/>
        <v/>
      </c>
      <c r="AT69" s="139"/>
      <c r="AU69" s="139"/>
      <c r="AV69" s="139"/>
      <c r="AW69" s="139"/>
      <c r="AX69" s="139"/>
      <c r="AY69" s="139"/>
      <c r="AZ69" s="139"/>
    </row>
    <row r="70" spans="1:103" ht="17.100000000000001" customHeight="1" x14ac:dyDescent="0.25">
      <c r="A70" s="36"/>
      <c r="B70" s="37"/>
      <c r="C70" s="37"/>
      <c r="D70" s="47">
        <v>3</v>
      </c>
      <c r="E70" s="111" t="s">
        <v>1768</v>
      </c>
      <c r="F70" s="246"/>
      <c r="G70" s="246"/>
      <c r="H70" s="246"/>
      <c r="I70" s="246"/>
      <c r="J70" s="246"/>
      <c r="K70" s="246"/>
      <c r="L70" s="246"/>
      <c r="M70" s="246"/>
      <c r="N70" s="57" t="s">
        <v>1768</v>
      </c>
      <c r="O70" s="169"/>
      <c r="P70" s="170"/>
      <c r="Q70" s="170"/>
      <c r="R70" s="170"/>
      <c r="S70" s="171"/>
      <c r="T70" s="57" t="s">
        <v>1768</v>
      </c>
      <c r="U70" s="246"/>
      <c r="V70" s="246"/>
      <c r="W70" s="246"/>
      <c r="X70" s="246"/>
      <c r="Y70" s="246"/>
      <c r="Z70" s="246"/>
      <c r="AA70" s="246"/>
      <c r="AB70" s="63" t="s">
        <v>1768</v>
      </c>
      <c r="AC70" s="86"/>
      <c r="AD70" s="83"/>
      <c r="AE70" s="57" t="s">
        <v>1768</v>
      </c>
      <c r="AF70" s="153"/>
      <c r="AG70" s="109" t="s">
        <v>1770</v>
      </c>
      <c r="AH70" s="120"/>
      <c r="AI70" s="55"/>
      <c r="AJ70" s="247" t="str">
        <f>IF(AH70="","",100%/AH70)</f>
        <v/>
      </c>
      <c r="AK70" s="248"/>
      <c r="AL70" s="249"/>
      <c r="AM70" s="55"/>
      <c r="AN70" s="59" t="str">
        <f>IF(AJ70="","",AJ70*150)</f>
        <v/>
      </c>
      <c r="AO70" s="2"/>
      <c r="AP70" s="37"/>
      <c r="AQ70" s="36"/>
      <c r="AS70" s="34" t="str">
        <f t="shared" si="1"/>
        <v/>
      </c>
      <c r="AT70" s="139"/>
      <c r="AU70" s="139"/>
      <c r="AV70" s="139"/>
      <c r="AW70" s="139"/>
      <c r="AX70" s="139"/>
      <c r="AY70" s="139"/>
      <c r="AZ70" s="139"/>
      <c r="BC70" s="48">
        <v>1</v>
      </c>
    </row>
    <row r="71" spans="1:103" ht="3.95" customHeight="1" x14ac:dyDescent="0.25">
      <c r="A71" s="36"/>
      <c r="B71" s="37"/>
      <c r="C71" s="56"/>
      <c r="D71" s="60"/>
      <c r="E71" s="60"/>
      <c r="F71" s="60"/>
      <c r="G71" s="60"/>
      <c r="H71" s="60"/>
      <c r="I71" s="60"/>
      <c r="J71" s="60"/>
      <c r="K71" s="61"/>
      <c r="L71" s="61"/>
      <c r="M71" s="61"/>
      <c r="N71" s="61"/>
      <c r="O71" s="37"/>
      <c r="P71" s="37"/>
      <c r="Q71" s="37"/>
      <c r="R71" s="37"/>
      <c r="S71" s="37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37"/>
      <c r="AH71" s="37"/>
      <c r="AI71" s="37"/>
      <c r="AJ71" s="37"/>
      <c r="AK71" s="37"/>
      <c r="AL71" s="37"/>
      <c r="AM71" s="37"/>
      <c r="AN71" s="37"/>
      <c r="AO71" s="37"/>
      <c r="AP71" s="37"/>
      <c r="AQ71" s="36"/>
      <c r="AS71" s="34">
        <f t="shared" si="1"/>
        <v>0</v>
      </c>
      <c r="AT71" s="139"/>
      <c r="AU71" s="139"/>
      <c r="AV71" s="139"/>
      <c r="AW71" s="139"/>
      <c r="AX71" s="139"/>
      <c r="AY71" s="139"/>
      <c r="AZ71" s="139"/>
    </row>
    <row r="72" spans="1:103" ht="18" customHeight="1" x14ac:dyDescent="0.25">
      <c r="A72" s="36"/>
      <c r="B72" s="37"/>
      <c r="C72" s="250" t="s">
        <v>1693</v>
      </c>
      <c r="D72" s="251"/>
      <c r="E72" s="251"/>
      <c r="F72" s="251"/>
      <c r="G72" s="251"/>
      <c r="H72" s="251"/>
      <c r="I72" s="251"/>
      <c r="J72" s="251"/>
      <c r="K72" s="251"/>
      <c r="L72" s="251"/>
      <c r="M72" s="251"/>
      <c r="N72" s="251"/>
      <c r="O72" s="251"/>
      <c r="P72" s="251"/>
      <c r="Q72" s="251"/>
      <c r="R72" s="251"/>
      <c r="S72" s="107" t="s">
        <v>19</v>
      </c>
      <c r="T72" s="269" t="s">
        <v>1696</v>
      </c>
      <c r="U72" s="269"/>
      <c r="V72" s="269"/>
      <c r="W72" s="269"/>
      <c r="X72" s="269"/>
      <c r="Y72" s="269"/>
      <c r="Z72" s="269"/>
      <c r="AA72" s="269"/>
      <c r="AB72" s="269"/>
      <c r="AC72" s="269"/>
      <c r="AD72" s="269"/>
      <c r="AE72" s="269"/>
      <c r="AF72" s="269"/>
      <c r="AG72" s="269"/>
      <c r="AH72" s="269"/>
      <c r="AI72" s="269"/>
      <c r="AJ72" s="269"/>
      <c r="AK72" s="269"/>
      <c r="AL72" s="269"/>
      <c r="AM72" s="270"/>
      <c r="AN72" s="327" t="s">
        <v>1698</v>
      </c>
      <c r="AO72" s="301" t="s">
        <v>13</v>
      </c>
      <c r="AP72" s="37"/>
      <c r="AQ72" s="36"/>
      <c r="AS72" s="34">
        <f t="shared" si="1"/>
        <v>0</v>
      </c>
      <c r="AT72" s="139"/>
      <c r="AU72" s="139"/>
      <c r="AV72" s="139"/>
      <c r="AW72" s="139"/>
      <c r="AX72" s="139"/>
      <c r="AY72" s="139"/>
      <c r="AZ72" s="139"/>
      <c r="CY72" s="35" t="s">
        <v>1716</v>
      </c>
    </row>
    <row r="73" spans="1:103" ht="3.95" customHeight="1" x14ac:dyDescent="0.25">
      <c r="A73" s="36"/>
      <c r="B73" s="37"/>
      <c r="C73" s="62"/>
      <c r="D73" s="62"/>
      <c r="E73" s="62"/>
      <c r="F73" s="62"/>
      <c r="G73" s="62"/>
      <c r="H73" s="62"/>
      <c r="I73" s="62"/>
      <c r="J73" s="62"/>
      <c r="K73" s="62"/>
      <c r="L73" s="62"/>
      <c r="M73" s="62"/>
      <c r="N73" s="62"/>
      <c r="O73" s="62"/>
      <c r="P73" s="62"/>
      <c r="Q73" s="62"/>
      <c r="R73" s="62"/>
      <c r="S73" s="62"/>
      <c r="T73" s="63"/>
      <c r="U73" s="63"/>
      <c r="V73" s="63"/>
      <c r="W73" s="63"/>
      <c r="X73" s="63"/>
      <c r="Y73" s="63"/>
      <c r="Z73" s="63"/>
      <c r="AA73" s="63"/>
      <c r="AB73" s="63"/>
      <c r="AC73" s="63"/>
      <c r="AD73" s="64"/>
      <c r="AE73" s="64"/>
      <c r="AF73" s="64"/>
      <c r="AG73" s="64"/>
      <c r="AH73" s="64"/>
      <c r="AI73" s="64"/>
      <c r="AJ73" s="64"/>
      <c r="AK73" s="64"/>
      <c r="AL73" s="64"/>
      <c r="AM73" s="64"/>
      <c r="AN73" s="65"/>
      <c r="AO73" s="65"/>
      <c r="AP73" s="37"/>
      <c r="AQ73" s="36"/>
      <c r="AS73" s="34">
        <f t="shared" si="1"/>
        <v>0</v>
      </c>
      <c r="AT73" s="139"/>
      <c r="AU73" s="139"/>
      <c r="AV73" s="139"/>
      <c r="AW73" s="139"/>
      <c r="AX73" s="139"/>
      <c r="AY73" s="139"/>
      <c r="AZ73" s="139"/>
    </row>
    <row r="74" spans="1:103" s="139" customFormat="1" ht="15" customHeight="1" x14ac:dyDescent="0.25">
      <c r="A74" s="136"/>
      <c r="B74" s="66"/>
      <c r="C74" s="149"/>
      <c r="D74" s="137" t="s">
        <v>32</v>
      </c>
      <c r="E74" s="66"/>
      <c r="F74" s="163" t="s">
        <v>7</v>
      </c>
      <c r="G74" s="164"/>
      <c r="H74" s="164"/>
      <c r="I74" s="164"/>
      <c r="J74" s="164"/>
      <c r="K74" s="164"/>
      <c r="L74" s="164"/>
      <c r="M74" s="165"/>
      <c r="N74" s="66"/>
      <c r="O74" s="163" t="s">
        <v>37</v>
      </c>
      <c r="P74" s="164"/>
      <c r="Q74" s="164"/>
      <c r="R74" s="164"/>
      <c r="S74" s="165"/>
      <c r="T74" s="66"/>
      <c r="U74" s="163" t="s">
        <v>1738</v>
      </c>
      <c r="V74" s="164"/>
      <c r="W74" s="164"/>
      <c r="X74" s="164"/>
      <c r="Y74" s="164"/>
      <c r="Z74" s="164"/>
      <c r="AA74" s="165"/>
      <c r="AB74" s="141"/>
      <c r="AC74" s="163" t="s">
        <v>1736</v>
      </c>
      <c r="AD74" s="165"/>
      <c r="AE74" s="66"/>
      <c r="AF74" s="137" t="s">
        <v>1700</v>
      </c>
      <c r="AG74" s="58"/>
      <c r="AH74" s="142" t="s">
        <v>1637</v>
      </c>
      <c r="AI74" s="66"/>
      <c r="AJ74" s="163" t="s">
        <v>59</v>
      </c>
      <c r="AK74" s="164"/>
      <c r="AL74" s="165"/>
      <c r="AM74" s="66"/>
      <c r="AN74" s="143" t="s">
        <v>10</v>
      </c>
      <c r="AO74" s="150"/>
      <c r="AP74" s="66"/>
      <c r="AQ74" s="136"/>
      <c r="AS74" s="34">
        <f t="shared" si="1"/>
        <v>0</v>
      </c>
    </row>
    <row r="75" spans="1:103" s="139" customFormat="1" ht="15" customHeight="1" x14ac:dyDescent="0.25">
      <c r="A75" s="136"/>
      <c r="B75" s="66"/>
      <c r="C75" s="149"/>
      <c r="D75" s="146" t="s">
        <v>5</v>
      </c>
      <c r="E75" s="111"/>
      <c r="F75" s="243" t="s">
        <v>6</v>
      </c>
      <c r="G75" s="244"/>
      <c r="H75" s="244"/>
      <c r="I75" s="244"/>
      <c r="J75" s="244"/>
      <c r="K75" s="244"/>
      <c r="L75" s="244"/>
      <c r="M75" s="245"/>
      <c r="N75" s="66"/>
      <c r="O75" s="243" t="s">
        <v>4</v>
      </c>
      <c r="P75" s="244"/>
      <c r="Q75" s="244"/>
      <c r="R75" s="244"/>
      <c r="S75" s="245"/>
      <c r="T75" s="147"/>
      <c r="U75" s="243" t="s">
        <v>1737</v>
      </c>
      <c r="V75" s="244"/>
      <c r="W75" s="244"/>
      <c r="X75" s="244"/>
      <c r="Y75" s="244"/>
      <c r="Z75" s="244"/>
      <c r="AA75" s="245"/>
      <c r="AB75" s="141"/>
      <c r="AC75" s="166" t="s">
        <v>1702</v>
      </c>
      <c r="AD75" s="168"/>
      <c r="AE75" s="147"/>
      <c r="AF75" s="146" t="s">
        <v>1701</v>
      </c>
      <c r="AG75" s="111"/>
      <c r="AH75" s="140" t="s">
        <v>1654</v>
      </c>
      <c r="AI75" s="111"/>
      <c r="AJ75" s="166" t="s">
        <v>1658</v>
      </c>
      <c r="AK75" s="167"/>
      <c r="AL75" s="168"/>
      <c r="AM75" s="66"/>
      <c r="AN75" s="148" t="s">
        <v>8</v>
      </c>
      <c r="AO75" s="150"/>
      <c r="AP75" s="66"/>
      <c r="AQ75" s="136"/>
      <c r="AS75" s="34">
        <f t="shared" si="1"/>
        <v>0</v>
      </c>
    </row>
    <row r="76" spans="1:103" ht="3.95" customHeight="1" x14ac:dyDescent="0.25">
      <c r="A76" s="36"/>
      <c r="B76" s="37"/>
      <c r="C76" s="56"/>
      <c r="D76" s="56"/>
      <c r="E76" s="56"/>
      <c r="F76" s="57"/>
      <c r="G76" s="57"/>
      <c r="H76" s="56"/>
      <c r="I76" s="56"/>
      <c r="J76" s="56"/>
      <c r="K76" s="56"/>
      <c r="L76" s="56"/>
      <c r="M76" s="56"/>
      <c r="N76" s="46"/>
      <c r="O76" s="56"/>
      <c r="P76" s="56"/>
      <c r="Q76" s="37"/>
      <c r="R76" s="37"/>
      <c r="S76" s="37"/>
      <c r="T76" s="57"/>
      <c r="U76" s="57"/>
      <c r="V76" s="57"/>
      <c r="W76" s="57"/>
      <c r="X76" s="57"/>
      <c r="Y76" s="57"/>
      <c r="Z76" s="57"/>
      <c r="AA76" s="57"/>
      <c r="AB76" s="63"/>
      <c r="AC76" s="57"/>
      <c r="AD76" s="37"/>
      <c r="AE76" s="57"/>
      <c r="AF76" s="37"/>
      <c r="AG76" s="57"/>
      <c r="AH76" s="56"/>
      <c r="AI76" s="56"/>
      <c r="AJ76" s="56"/>
      <c r="AK76" s="56"/>
      <c r="AL76" s="56"/>
      <c r="AM76" s="56"/>
      <c r="AN76" s="37"/>
      <c r="AO76" s="37"/>
      <c r="AP76" s="37"/>
      <c r="AQ76" s="36"/>
      <c r="AS76" s="34">
        <f t="shared" si="1"/>
        <v>0</v>
      </c>
      <c r="AT76" s="139"/>
      <c r="AU76" s="139"/>
      <c r="AV76" s="139"/>
      <c r="AW76" s="139"/>
      <c r="AX76" s="139"/>
      <c r="AY76" s="139"/>
      <c r="AZ76" s="139"/>
    </row>
    <row r="77" spans="1:103" ht="17.100000000000001" customHeight="1" x14ac:dyDescent="0.25">
      <c r="A77" s="36"/>
      <c r="B77" s="37"/>
      <c r="C77" s="37"/>
      <c r="D77" s="47">
        <v>1</v>
      </c>
      <c r="E77" s="111" t="s">
        <v>1768</v>
      </c>
      <c r="F77" s="246"/>
      <c r="G77" s="246"/>
      <c r="H77" s="246"/>
      <c r="I77" s="246"/>
      <c r="J77" s="246"/>
      <c r="K77" s="246"/>
      <c r="L77" s="246"/>
      <c r="M77" s="246"/>
      <c r="N77" s="57" t="s">
        <v>1768</v>
      </c>
      <c r="O77" s="169"/>
      <c r="P77" s="170"/>
      <c r="Q77" s="170"/>
      <c r="R77" s="170"/>
      <c r="S77" s="171"/>
      <c r="T77" s="57" t="s">
        <v>1768</v>
      </c>
      <c r="U77" s="246"/>
      <c r="V77" s="246"/>
      <c r="W77" s="246"/>
      <c r="X77" s="246"/>
      <c r="Y77" s="246"/>
      <c r="Z77" s="246"/>
      <c r="AA77" s="246"/>
      <c r="AB77" s="63" t="s">
        <v>1768</v>
      </c>
      <c r="AC77" s="157"/>
      <c r="AD77" s="85"/>
      <c r="AE77" s="57" t="s">
        <v>1768</v>
      </c>
      <c r="AF77" s="153"/>
      <c r="AG77" s="109" t="s">
        <v>1770</v>
      </c>
      <c r="AH77" s="120"/>
      <c r="AI77" s="45"/>
      <c r="AJ77" s="247" t="str">
        <f>IF(AH77="","",100%/AH77)</f>
        <v/>
      </c>
      <c r="AK77" s="248"/>
      <c r="AL77" s="249"/>
      <c r="AM77" s="37"/>
      <c r="AN77" s="59" t="str">
        <f>IF(AJ77="","",AJ77*160)</f>
        <v/>
      </c>
      <c r="AO77" s="2"/>
      <c r="AP77" s="37"/>
      <c r="AQ77" s="36"/>
      <c r="AS77" s="34" t="str">
        <f t="shared" si="1"/>
        <v/>
      </c>
      <c r="AT77" s="139"/>
      <c r="AU77" s="139"/>
      <c r="AV77" s="139"/>
      <c r="AW77" s="139"/>
      <c r="AX77" s="139"/>
      <c r="AY77" s="139"/>
      <c r="AZ77" s="139"/>
    </row>
    <row r="78" spans="1:103" ht="17.100000000000001" customHeight="1" x14ac:dyDescent="0.25">
      <c r="A78" s="36"/>
      <c r="B78" s="37"/>
      <c r="C78" s="37"/>
      <c r="D78" s="47">
        <v>2</v>
      </c>
      <c r="E78" s="111" t="s">
        <v>1768</v>
      </c>
      <c r="F78" s="246"/>
      <c r="G78" s="246"/>
      <c r="H78" s="246"/>
      <c r="I78" s="246"/>
      <c r="J78" s="246"/>
      <c r="K78" s="246"/>
      <c r="L78" s="246"/>
      <c r="M78" s="246"/>
      <c r="N78" s="57" t="s">
        <v>1768</v>
      </c>
      <c r="O78" s="169"/>
      <c r="P78" s="170"/>
      <c r="Q78" s="170"/>
      <c r="R78" s="170"/>
      <c r="S78" s="171"/>
      <c r="T78" s="57" t="s">
        <v>1768</v>
      </c>
      <c r="U78" s="246"/>
      <c r="V78" s="246"/>
      <c r="W78" s="246"/>
      <c r="X78" s="246"/>
      <c r="Y78" s="246"/>
      <c r="Z78" s="246"/>
      <c r="AA78" s="246"/>
      <c r="AB78" s="63" t="s">
        <v>1768</v>
      </c>
      <c r="AC78" s="86"/>
      <c r="AD78" s="83"/>
      <c r="AE78" s="57" t="s">
        <v>1768</v>
      </c>
      <c r="AF78" s="153"/>
      <c r="AG78" s="109" t="s">
        <v>1770</v>
      </c>
      <c r="AH78" s="120"/>
      <c r="AI78" s="45"/>
      <c r="AJ78" s="247" t="str">
        <f>IF(AH78="","",100%/AH78)</f>
        <v/>
      </c>
      <c r="AK78" s="248"/>
      <c r="AL78" s="249"/>
      <c r="AM78" s="37"/>
      <c r="AN78" s="59" t="str">
        <f t="shared" ref="AN78:AN79" si="4">IF(AJ78="","",AJ78*160)</f>
        <v/>
      </c>
      <c r="AO78" s="2"/>
      <c r="AP78" s="37"/>
      <c r="AQ78" s="36"/>
      <c r="AS78" s="34" t="str">
        <f t="shared" si="1"/>
        <v/>
      </c>
      <c r="AT78" s="139"/>
      <c r="AU78" s="139"/>
      <c r="AV78" s="139"/>
      <c r="AW78" s="139"/>
      <c r="AX78" s="139"/>
      <c r="AY78" s="139"/>
      <c r="AZ78" s="139"/>
    </row>
    <row r="79" spans="1:103" ht="17.100000000000001" customHeight="1" x14ac:dyDescent="0.25">
      <c r="A79" s="36"/>
      <c r="B79" s="37"/>
      <c r="C79" s="37"/>
      <c r="D79" s="47">
        <v>3</v>
      </c>
      <c r="E79" s="111" t="s">
        <v>1768</v>
      </c>
      <c r="F79" s="246"/>
      <c r="G79" s="246"/>
      <c r="H79" s="246"/>
      <c r="I79" s="246"/>
      <c r="J79" s="246"/>
      <c r="K79" s="246"/>
      <c r="L79" s="246"/>
      <c r="M79" s="246"/>
      <c r="N79" s="57" t="s">
        <v>1768</v>
      </c>
      <c r="O79" s="169"/>
      <c r="P79" s="170"/>
      <c r="Q79" s="170"/>
      <c r="R79" s="170"/>
      <c r="S79" s="171"/>
      <c r="T79" s="57" t="s">
        <v>1768</v>
      </c>
      <c r="U79" s="246"/>
      <c r="V79" s="246"/>
      <c r="W79" s="246"/>
      <c r="X79" s="246"/>
      <c r="Y79" s="246"/>
      <c r="Z79" s="246"/>
      <c r="AA79" s="246"/>
      <c r="AB79" s="63" t="s">
        <v>1768</v>
      </c>
      <c r="AC79" s="86"/>
      <c r="AD79" s="83"/>
      <c r="AE79" s="57" t="s">
        <v>1768</v>
      </c>
      <c r="AF79" s="153"/>
      <c r="AG79" s="109" t="s">
        <v>1770</v>
      </c>
      <c r="AH79" s="120"/>
      <c r="AI79" s="55"/>
      <c r="AJ79" s="247" t="str">
        <f>IF(AH79="","",100%/AH79)</f>
        <v/>
      </c>
      <c r="AK79" s="248"/>
      <c r="AL79" s="249"/>
      <c r="AM79" s="55"/>
      <c r="AN79" s="59" t="str">
        <f t="shared" si="4"/>
        <v/>
      </c>
      <c r="AO79" s="2"/>
      <c r="AP79" s="37"/>
      <c r="AQ79" s="36"/>
      <c r="AS79" s="34" t="str">
        <f t="shared" si="1"/>
        <v/>
      </c>
      <c r="AT79" s="139"/>
      <c r="AU79" s="139"/>
      <c r="AV79" s="139"/>
      <c r="AW79" s="139"/>
      <c r="AX79" s="139"/>
      <c r="AY79" s="139"/>
      <c r="AZ79" s="139"/>
      <c r="BD79" s="48">
        <v>1</v>
      </c>
    </row>
    <row r="80" spans="1:103" ht="3.95" customHeight="1" x14ac:dyDescent="0.25">
      <c r="A80" s="36"/>
      <c r="B80" s="37"/>
      <c r="C80" s="56"/>
      <c r="D80" s="60"/>
      <c r="E80" s="60"/>
      <c r="F80" s="60"/>
      <c r="G80" s="60"/>
      <c r="H80" s="60"/>
      <c r="I80" s="60"/>
      <c r="J80" s="60"/>
      <c r="K80" s="61"/>
      <c r="L80" s="61"/>
      <c r="M80" s="61"/>
      <c r="N80" s="61"/>
      <c r="O80" s="37"/>
      <c r="P80" s="37"/>
      <c r="Q80" s="37"/>
      <c r="R80" s="37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  <c r="AG80" s="37"/>
      <c r="AH80" s="37"/>
      <c r="AI80" s="37"/>
      <c r="AJ80" s="37"/>
      <c r="AK80" s="37"/>
      <c r="AL80" s="37"/>
      <c r="AM80" s="37"/>
      <c r="AN80" s="37"/>
      <c r="AO80" s="37"/>
      <c r="AP80" s="37"/>
      <c r="AQ80" s="36"/>
      <c r="AS80" s="34">
        <f t="shared" si="1"/>
        <v>0</v>
      </c>
      <c r="AT80" s="139"/>
      <c r="AU80" s="139"/>
      <c r="AV80" s="139"/>
      <c r="AW80" s="139"/>
      <c r="AX80" s="139"/>
      <c r="AY80" s="139"/>
      <c r="AZ80" s="139"/>
    </row>
    <row r="81" spans="1:57" ht="18" customHeight="1" x14ac:dyDescent="0.25">
      <c r="A81" s="36"/>
      <c r="B81" s="37"/>
      <c r="C81" s="250" t="s">
        <v>1694</v>
      </c>
      <c r="D81" s="251"/>
      <c r="E81" s="251"/>
      <c r="F81" s="251"/>
      <c r="G81" s="251"/>
      <c r="H81" s="251"/>
      <c r="I81" s="251"/>
      <c r="J81" s="251"/>
      <c r="K81" s="251"/>
      <c r="L81" s="251"/>
      <c r="M81" s="251"/>
      <c r="N81" s="251"/>
      <c r="O81" s="251"/>
      <c r="P81" s="251"/>
      <c r="Q81" s="251"/>
      <c r="R81" s="251"/>
      <c r="S81" s="107" t="s">
        <v>29</v>
      </c>
      <c r="T81" s="269" t="s">
        <v>1697</v>
      </c>
      <c r="U81" s="269"/>
      <c r="V81" s="269"/>
      <c r="W81" s="269"/>
      <c r="X81" s="269"/>
      <c r="Y81" s="269"/>
      <c r="Z81" s="269"/>
      <c r="AA81" s="269"/>
      <c r="AB81" s="269"/>
      <c r="AC81" s="269"/>
      <c r="AD81" s="269"/>
      <c r="AE81" s="269"/>
      <c r="AF81" s="269"/>
      <c r="AG81" s="269"/>
      <c r="AH81" s="269"/>
      <c r="AI81" s="269"/>
      <c r="AJ81" s="269"/>
      <c r="AK81" s="269"/>
      <c r="AL81" s="269"/>
      <c r="AM81" s="270"/>
      <c r="AN81" s="327" t="s">
        <v>1699</v>
      </c>
      <c r="AO81" s="301" t="s">
        <v>22</v>
      </c>
      <c r="AP81" s="37"/>
      <c r="AQ81" s="36"/>
      <c r="AS81" s="34">
        <f t="shared" si="1"/>
        <v>0</v>
      </c>
      <c r="AT81" s="139"/>
      <c r="AU81" s="139"/>
      <c r="AV81" s="139"/>
      <c r="AW81" s="139"/>
      <c r="AX81" s="139"/>
      <c r="AY81" s="139"/>
      <c r="AZ81" s="139"/>
    </row>
    <row r="82" spans="1:57" ht="3.95" customHeight="1" x14ac:dyDescent="0.25">
      <c r="A82" s="36"/>
      <c r="B82" s="37"/>
      <c r="C82" s="62"/>
      <c r="D82" s="62"/>
      <c r="E82" s="62"/>
      <c r="F82" s="62"/>
      <c r="G82" s="62"/>
      <c r="H82" s="62"/>
      <c r="I82" s="62"/>
      <c r="J82" s="62"/>
      <c r="K82" s="62"/>
      <c r="L82" s="62"/>
      <c r="M82" s="62"/>
      <c r="N82" s="62"/>
      <c r="O82" s="62"/>
      <c r="P82" s="62"/>
      <c r="Q82" s="62"/>
      <c r="R82" s="62"/>
      <c r="S82" s="62"/>
      <c r="T82" s="63"/>
      <c r="U82" s="63"/>
      <c r="V82" s="63"/>
      <c r="W82" s="63"/>
      <c r="X82" s="63"/>
      <c r="Y82" s="63"/>
      <c r="Z82" s="63"/>
      <c r="AA82" s="63"/>
      <c r="AB82" s="63"/>
      <c r="AC82" s="63"/>
      <c r="AD82" s="64"/>
      <c r="AE82" s="64"/>
      <c r="AF82" s="64"/>
      <c r="AG82" s="64"/>
      <c r="AH82" s="64"/>
      <c r="AI82" s="64"/>
      <c r="AJ82" s="64"/>
      <c r="AK82" s="64"/>
      <c r="AL82" s="64"/>
      <c r="AM82" s="64"/>
      <c r="AN82" s="65"/>
      <c r="AO82" s="65"/>
      <c r="AP82" s="37"/>
      <c r="AQ82" s="36"/>
      <c r="AS82" s="34">
        <f t="shared" si="1"/>
        <v>0</v>
      </c>
      <c r="AT82" s="139"/>
      <c r="AU82" s="139"/>
      <c r="AV82" s="139"/>
      <c r="AW82" s="139"/>
      <c r="AX82" s="139"/>
      <c r="AY82" s="139"/>
      <c r="AZ82" s="139"/>
    </row>
    <row r="83" spans="1:57" s="139" customFormat="1" ht="15" customHeight="1" x14ac:dyDescent="0.25">
      <c r="A83" s="136"/>
      <c r="B83" s="66"/>
      <c r="C83" s="149"/>
      <c r="D83" s="137" t="s">
        <v>32</v>
      </c>
      <c r="E83" s="66"/>
      <c r="F83" s="163" t="s">
        <v>7</v>
      </c>
      <c r="G83" s="164"/>
      <c r="H83" s="164"/>
      <c r="I83" s="164"/>
      <c r="J83" s="164"/>
      <c r="K83" s="164"/>
      <c r="L83" s="164"/>
      <c r="M83" s="165"/>
      <c r="N83" s="66"/>
      <c r="O83" s="163" t="s">
        <v>37</v>
      </c>
      <c r="P83" s="164"/>
      <c r="Q83" s="164"/>
      <c r="R83" s="164"/>
      <c r="S83" s="165"/>
      <c r="T83" s="66"/>
      <c r="U83" s="163" t="s">
        <v>1738</v>
      </c>
      <c r="V83" s="164"/>
      <c r="W83" s="164"/>
      <c r="X83" s="164"/>
      <c r="Y83" s="164"/>
      <c r="Z83" s="164"/>
      <c r="AA83" s="165"/>
      <c r="AB83" s="141"/>
      <c r="AC83" s="163" t="s">
        <v>1736</v>
      </c>
      <c r="AD83" s="165"/>
      <c r="AE83" s="66"/>
      <c r="AF83" s="137" t="s">
        <v>1700</v>
      </c>
      <c r="AG83" s="58"/>
      <c r="AH83" s="142" t="s">
        <v>1637</v>
      </c>
      <c r="AI83" s="66"/>
      <c r="AJ83" s="163" t="s">
        <v>59</v>
      </c>
      <c r="AK83" s="164"/>
      <c r="AL83" s="165"/>
      <c r="AM83" s="66"/>
      <c r="AN83" s="143" t="s">
        <v>10</v>
      </c>
      <c r="AO83" s="150"/>
      <c r="AP83" s="66"/>
      <c r="AQ83" s="136"/>
      <c r="AS83" s="34">
        <f t="shared" si="1"/>
        <v>0</v>
      </c>
    </row>
    <row r="84" spans="1:57" s="139" customFormat="1" ht="15" customHeight="1" x14ac:dyDescent="0.25">
      <c r="A84" s="136"/>
      <c r="B84" s="66"/>
      <c r="C84" s="149"/>
      <c r="D84" s="146" t="s">
        <v>5</v>
      </c>
      <c r="E84" s="111"/>
      <c r="F84" s="243" t="s">
        <v>6</v>
      </c>
      <c r="G84" s="244"/>
      <c r="H84" s="244"/>
      <c r="I84" s="244"/>
      <c r="J84" s="244"/>
      <c r="K84" s="244"/>
      <c r="L84" s="244"/>
      <c r="M84" s="245"/>
      <c r="N84" s="66"/>
      <c r="O84" s="243" t="s">
        <v>4</v>
      </c>
      <c r="P84" s="244"/>
      <c r="Q84" s="244"/>
      <c r="R84" s="244"/>
      <c r="S84" s="245"/>
      <c r="T84" s="147"/>
      <c r="U84" s="243" t="s">
        <v>1737</v>
      </c>
      <c r="V84" s="244"/>
      <c r="W84" s="244"/>
      <c r="X84" s="244"/>
      <c r="Y84" s="244"/>
      <c r="Z84" s="244"/>
      <c r="AA84" s="245"/>
      <c r="AB84" s="141"/>
      <c r="AC84" s="166" t="s">
        <v>1702</v>
      </c>
      <c r="AD84" s="168"/>
      <c r="AE84" s="147"/>
      <c r="AF84" s="146" t="s">
        <v>1701</v>
      </c>
      <c r="AG84" s="111"/>
      <c r="AH84" s="140" t="s">
        <v>1654</v>
      </c>
      <c r="AI84" s="111"/>
      <c r="AJ84" s="166" t="s">
        <v>1658</v>
      </c>
      <c r="AK84" s="167"/>
      <c r="AL84" s="168"/>
      <c r="AM84" s="66"/>
      <c r="AN84" s="148" t="s">
        <v>8</v>
      </c>
      <c r="AO84" s="150"/>
      <c r="AP84" s="66"/>
      <c r="AQ84" s="136"/>
      <c r="AS84" s="34">
        <f t="shared" si="1"/>
        <v>0</v>
      </c>
    </row>
    <row r="85" spans="1:57" ht="3.95" customHeight="1" x14ac:dyDescent="0.25">
      <c r="A85" s="36"/>
      <c r="B85" s="37"/>
      <c r="C85" s="56"/>
      <c r="D85" s="56"/>
      <c r="E85" s="56"/>
      <c r="F85" s="57"/>
      <c r="G85" s="57"/>
      <c r="H85" s="56"/>
      <c r="I85" s="56"/>
      <c r="J85" s="56"/>
      <c r="K85" s="56"/>
      <c r="L85" s="56"/>
      <c r="M85" s="56"/>
      <c r="N85" s="46"/>
      <c r="O85" s="56"/>
      <c r="P85" s="56"/>
      <c r="Q85" s="37"/>
      <c r="R85" s="37"/>
      <c r="S85" s="37"/>
      <c r="T85" s="57"/>
      <c r="U85" s="57"/>
      <c r="V85" s="57"/>
      <c r="W85" s="57"/>
      <c r="X85" s="57"/>
      <c r="Y85" s="57"/>
      <c r="Z85" s="57"/>
      <c r="AA85" s="57"/>
      <c r="AB85" s="63"/>
      <c r="AC85" s="57"/>
      <c r="AD85" s="37"/>
      <c r="AE85" s="57"/>
      <c r="AF85" s="37"/>
      <c r="AG85" s="57"/>
      <c r="AH85" s="56"/>
      <c r="AI85" s="56"/>
      <c r="AJ85" s="56"/>
      <c r="AK85" s="56"/>
      <c r="AL85" s="56"/>
      <c r="AM85" s="56"/>
      <c r="AN85" s="37"/>
      <c r="AO85" s="37"/>
      <c r="AP85" s="37"/>
      <c r="AQ85" s="36"/>
      <c r="AS85" s="34">
        <f t="shared" si="1"/>
        <v>0</v>
      </c>
      <c r="AT85" s="139"/>
      <c r="AU85" s="139"/>
      <c r="AV85" s="139"/>
      <c r="AW85" s="139"/>
      <c r="AX85" s="139"/>
      <c r="AY85" s="139"/>
      <c r="AZ85" s="139"/>
    </row>
    <row r="86" spans="1:57" ht="17.100000000000001" customHeight="1" x14ac:dyDescent="0.25">
      <c r="A86" s="36"/>
      <c r="B86" s="37"/>
      <c r="C86" s="37"/>
      <c r="D86" s="47">
        <v>1</v>
      </c>
      <c r="E86" s="111" t="s">
        <v>1768</v>
      </c>
      <c r="F86" s="246"/>
      <c r="G86" s="246"/>
      <c r="H86" s="246"/>
      <c r="I86" s="246"/>
      <c r="J86" s="246"/>
      <c r="K86" s="246"/>
      <c r="L86" s="246"/>
      <c r="M86" s="246"/>
      <c r="N86" s="57" t="s">
        <v>1768</v>
      </c>
      <c r="O86" s="169"/>
      <c r="P86" s="170"/>
      <c r="Q86" s="170"/>
      <c r="R86" s="170"/>
      <c r="S86" s="171"/>
      <c r="T86" s="57" t="s">
        <v>1768</v>
      </c>
      <c r="U86" s="246"/>
      <c r="V86" s="246"/>
      <c r="W86" s="246"/>
      <c r="X86" s="246"/>
      <c r="Y86" s="246"/>
      <c r="Z86" s="246"/>
      <c r="AA86" s="246"/>
      <c r="AB86" s="63" t="s">
        <v>1768</v>
      </c>
      <c r="AC86" s="157"/>
      <c r="AD86" s="85"/>
      <c r="AE86" s="57" t="s">
        <v>1768</v>
      </c>
      <c r="AF86" s="153"/>
      <c r="AG86" s="109" t="s">
        <v>1770</v>
      </c>
      <c r="AH86" s="120"/>
      <c r="AI86" s="45"/>
      <c r="AJ86" s="247" t="str">
        <f>IF(AH86="","",100%/AH86)</f>
        <v/>
      </c>
      <c r="AK86" s="248"/>
      <c r="AL86" s="249"/>
      <c r="AM86" s="37"/>
      <c r="AN86" s="59" t="str">
        <f>IF(AJ86="","",AJ86*120)</f>
        <v/>
      </c>
      <c r="AO86" s="2"/>
      <c r="AP86" s="37"/>
      <c r="AQ86" s="36"/>
      <c r="AS86" s="34" t="str">
        <f t="shared" si="1"/>
        <v/>
      </c>
      <c r="AT86" s="139"/>
      <c r="AU86" s="139"/>
      <c r="AV86" s="139"/>
      <c r="AW86" s="139"/>
      <c r="AX86" s="139"/>
      <c r="AY86" s="139"/>
      <c r="AZ86" s="139"/>
    </row>
    <row r="87" spans="1:57" ht="17.100000000000001" customHeight="1" x14ac:dyDescent="0.25">
      <c r="A87" s="36"/>
      <c r="B87" s="37"/>
      <c r="C87" s="37"/>
      <c r="D87" s="47">
        <v>2</v>
      </c>
      <c r="E87" s="111" t="s">
        <v>1768</v>
      </c>
      <c r="F87" s="246"/>
      <c r="G87" s="246"/>
      <c r="H87" s="246"/>
      <c r="I87" s="246"/>
      <c r="J87" s="246"/>
      <c r="K87" s="246"/>
      <c r="L87" s="246"/>
      <c r="M87" s="246"/>
      <c r="N87" s="57" t="s">
        <v>1768</v>
      </c>
      <c r="O87" s="169"/>
      <c r="P87" s="170"/>
      <c r="Q87" s="170"/>
      <c r="R87" s="170"/>
      <c r="S87" s="171"/>
      <c r="T87" s="57" t="s">
        <v>1768</v>
      </c>
      <c r="U87" s="246"/>
      <c r="V87" s="246"/>
      <c r="W87" s="246"/>
      <c r="X87" s="246"/>
      <c r="Y87" s="246"/>
      <c r="Z87" s="246"/>
      <c r="AA87" s="246"/>
      <c r="AB87" s="63" t="s">
        <v>1768</v>
      </c>
      <c r="AC87" s="86"/>
      <c r="AD87" s="83"/>
      <c r="AE87" s="57" t="s">
        <v>1768</v>
      </c>
      <c r="AF87" s="153"/>
      <c r="AG87" s="109" t="s">
        <v>1770</v>
      </c>
      <c r="AH87" s="120"/>
      <c r="AI87" s="45"/>
      <c r="AJ87" s="247" t="str">
        <f>IF(AH87="","",100%/AH87)</f>
        <v/>
      </c>
      <c r="AK87" s="248"/>
      <c r="AL87" s="249"/>
      <c r="AM87" s="37"/>
      <c r="AN87" s="59" t="str">
        <f t="shared" ref="AN87:AN88" si="5">IF(AJ87="","",AJ87*120)</f>
        <v/>
      </c>
      <c r="AO87" s="2"/>
      <c r="AP87" s="37"/>
      <c r="AQ87" s="36"/>
      <c r="AS87" s="34" t="str">
        <f t="shared" si="1"/>
        <v/>
      </c>
      <c r="AT87" s="139"/>
      <c r="AU87" s="139"/>
      <c r="AV87" s="139"/>
      <c r="AW87" s="139"/>
      <c r="AX87" s="139"/>
      <c r="AY87" s="139"/>
      <c r="AZ87" s="139"/>
    </row>
    <row r="88" spans="1:57" ht="17.100000000000001" customHeight="1" x14ac:dyDescent="0.25">
      <c r="A88" s="36"/>
      <c r="B88" s="37"/>
      <c r="C88" s="37"/>
      <c r="D88" s="47">
        <v>3</v>
      </c>
      <c r="E88" s="111" t="s">
        <v>1768</v>
      </c>
      <c r="F88" s="246"/>
      <c r="G88" s="246"/>
      <c r="H88" s="246"/>
      <c r="I88" s="246"/>
      <c r="J88" s="246"/>
      <c r="K88" s="246"/>
      <c r="L88" s="246"/>
      <c r="M88" s="246"/>
      <c r="N88" s="57" t="s">
        <v>1768</v>
      </c>
      <c r="O88" s="169"/>
      <c r="P88" s="170"/>
      <c r="Q88" s="170"/>
      <c r="R88" s="170"/>
      <c r="S88" s="171"/>
      <c r="T88" s="57" t="s">
        <v>1768</v>
      </c>
      <c r="U88" s="246"/>
      <c r="V88" s="246"/>
      <c r="W88" s="246"/>
      <c r="X88" s="246"/>
      <c r="Y88" s="246"/>
      <c r="Z88" s="246"/>
      <c r="AA88" s="246"/>
      <c r="AB88" s="63" t="s">
        <v>1768</v>
      </c>
      <c r="AC88" s="86"/>
      <c r="AD88" s="83"/>
      <c r="AE88" s="57" t="s">
        <v>1768</v>
      </c>
      <c r="AF88" s="153"/>
      <c r="AG88" s="109" t="s">
        <v>1770</v>
      </c>
      <c r="AH88" s="120"/>
      <c r="AI88" s="55"/>
      <c r="AJ88" s="247" t="str">
        <f>IF(AH88="","",100%/AH88)</f>
        <v/>
      </c>
      <c r="AK88" s="248"/>
      <c r="AL88" s="249"/>
      <c r="AM88" s="55"/>
      <c r="AN88" s="59" t="str">
        <f t="shared" si="5"/>
        <v/>
      </c>
      <c r="AO88" s="2"/>
      <c r="AP88" s="37"/>
      <c r="AQ88" s="36"/>
      <c r="AS88" s="34" t="str">
        <f t="shared" si="1"/>
        <v/>
      </c>
      <c r="AT88" s="139"/>
      <c r="AU88" s="139"/>
      <c r="AV88" s="139"/>
      <c r="AW88" s="139"/>
      <c r="AX88" s="139"/>
      <c r="AY88" s="139"/>
      <c r="AZ88" s="139"/>
      <c r="BE88" s="48">
        <v>1</v>
      </c>
    </row>
    <row r="89" spans="1:57" ht="3.95" customHeight="1" x14ac:dyDescent="0.25">
      <c r="A89" s="36"/>
      <c r="B89" s="37"/>
      <c r="C89" s="37"/>
      <c r="D89" s="37"/>
      <c r="E89" s="37"/>
      <c r="F89" s="37"/>
      <c r="G89" s="37"/>
      <c r="H89" s="37"/>
      <c r="I89" s="37"/>
      <c r="J89" s="37"/>
      <c r="K89" s="37"/>
      <c r="L89" s="37"/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37"/>
      <c r="AJ89" s="37"/>
      <c r="AK89" s="37"/>
      <c r="AL89" s="37"/>
      <c r="AM89" s="37"/>
      <c r="AN89" s="37"/>
      <c r="AO89" s="37"/>
      <c r="AP89" s="37"/>
      <c r="AQ89" s="36"/>
      <c r="AS89" s="34">
        <f t="shared" si="1"/>
        <v>0</v>
      </c>
      <c r="AT89" s="139"/>
      <c r="AU89" s="139"/>
      <c r="AV89" s="139"/>
      <c r="AW89" s="139"/>
      <c r="AX89" s="139"/>
      <c r="AY89" s="139"/>
      <c r="AZ89" s="139"/>
    </row>
    <row r="90" spans="1:57" ht="18" customHeight="1" x14ac:dyDescent="0.25">
      <c r="A90" s="36"/>
      <c r="B90" s="37"/>
      <c r="C90" s="250" t="s">
        <v>14</v>
      </c>
      <c r="D90" s="251"/>
      <c r="E90" s="251"/>
      <c r="F90" s="251"/>
      <c r="G90" s="251"/>
      <c r="H90" s="251"/>
      <c r="I90" s="251"/>
      <c r="J90" s="251"/>
      <c r="K90" s="251"/>
      <c r="L90" s="251"/>
      <c r="M90" s="251"/>
      <c r="N90" s="251"/>
      <c r="O90" s="251"/>
      <c r="P90" s="251"/>
      <c r="Q90" s="251"/>
      <c r="R90" s="251"/>
      <c r="S90" s="107" t="s">
        <v>1695</v>
      </c>
      <c r="T90" s="79"/>
      <c r="U90" s="269" t="s">
        <v>1703</v>
      </c>
      <c r="V90" s="269"/>
      <c r="W90" s="269"/>
      <c r="X90" s="269"/>
      <c r="Y90" s="269"/>
      <c r="Z90" s="269"/>
      <c r="AA90" s="269"/>
      <c r="AB90" s="269"/>
      <c r="AC90" s="269"/>
      <c r="AD90" s="269"/>
      <c r="AE90" s="269"/>
      <c r="AF90" s="269"/>
      <c r="AG90" s="269"/>
      <c r="AH90" s="269"/>
      <c r="AI90" s="269"/>
      <c r="AJ90" s="269"/>
      <c r="AK90" s="269"/>
      <c r="AL90" s="269"/>
      <c r="AM90" s="270"/>
      <c r="AN90" s="327" t="s">
        <v>54</v>
      </c>
      <c r="AO90" s="301" t="s">
        <v>23</v>
      </c>
      <c r="AP90" s="37"/>
      <c r="AQ90" s="36"/>
      <c r="AS90" s="34">
        <f t="shared" si="1"/>
        <v>0</v>
      </c>
      <c r="AT90" s="139"/>
      <c r="AU90" s="139"/>
      <c r="AV90" s="139"/>
      <c r="AW90" s="139"/>
      <c r="AX90" s="139"/>
      <c r="AY90" s="139"/>
      <c r="AZ90" s="139"/>
    </row>
    <row r="91" spans="1:57" ht="3.95" customHeight="1" x14ac:dyDescent="0.25">
      <c r="A91" s="36"/>
      <c r="B91" s="37"/>
      <c r="C91" s="62"/>
      <c r="D91" s="62"/>
      <c r="E91" s="62"/>
      <c r="F91" s="62"/>
      <c r="G91" s="62"/>
      <c r="H91" s="62"/>
      <c r="I91" s="62"/>
      <c r="J91" s="62"/>
      <c r="K91" s="62"/>
      <c r="L91" s="62"/>
      <c r="M91" s="62"/>
      <c r="N91" s="62"/>
      <c r="O91" s="62"/>
      <c r="P91" s="62"/>
      <c r="Q91" s="62"/>
      <c r="R91" s="62"/>
      <c r="S91" s="62"/>
      <c r="T91" s="63"/>
      <c r="U91" s="63"/>
      <c r="V91" s="63"/>
      <c r="W91" s="63"/>
      <c r="X91" s="63"/>
      <c r="Y91" s="63"/>
      <c r="Z91" s="63"/>
      <c r="AA91" s="63"/>
      <c r="AB91" s="63"/>
      <c r="AC91" s="63"/>
      <c r="AD91" s="64"/>
      <c r="AE91" s="64"/>
      <c r="AF91" s="64"/>
      <c r="AG91" s="64"/>
      <c r="AH91" s="64"/>
      <c r="AI91" s="64"/>
      <c r="AJ91" s="64"/>
      <c r="AK91" s="64"/>
      <c r="AL91" s="64"/>
      <c r="AM91" s="64"/>
      <c r="AN91" s="65"/>
      <c r="AO91" s="65"/>
      <c r="AP91" s="37"/>
      <c r="AQ91" s="36"/>
      <c r="AS91" s="34">
        <f t="shared" si="1"/>
        <v>0</v>
      </c>
      <c r="AT91" s="139"/>
      <c r="AU91" s="139"/>
      <c r="AV91" s="139"/>
      <c r="AW91" s="139"/>
      <c r="AX91" s="139"/>
      <c r="AY91" s="139"/>
      <c r="AZ91" s="139"/>
    </row>
    <row r="92" spans="1:57" s="139" customFormat="1" ht="15" customHeight="1" x14ac:dyDescent="0.25">
      <c r="A92" s="136"/>
      <c r="B92" s="66"/>
      <c r="C92" s="149"/>
      <c r="D92" s="137" t="s">
        <v>32</v>
      </c>
      <c r="E92" s="66"/>
      <c r="F92" s="163" t="s">
        <v>7</v>
      </c>
      <c r="G92" s="164"/>
      <c r="H92" s="164"/>
      <c r="I92" s="164"/>
      <c r="J92" s="164"/>
      <c r="K92" s="164"/>
      <c r="L92" s="164"/>
      <c r="M92" s="165"/>
      <c r="N92" s="66"/>
      <c r="O92" s="163" t="s">
        <v>37</v>
      </c>
      <c r="P92" s="164"/>
      <c r="Q92" s="164"/>
      <c r="R92" s="164"/>
      <c r="S92" s="165"/>
      <c r="T92" s="66"/>
      <c r="U92" s="163" t="s">
        <v>1738</v>
      </c>
      <c r="V92" s="164"/>
      <c r="W92" s="164"/>
      <c r="X92" s="164"/>
      <c r="Y92" s="164"/>
      <c r="Z92" s="164"/>
      <c r="AA92" s="165"/>
      <c r="AB92" s="141"/>
      <c r="AC92" s="163" t="s">
        <v>1736</v>
      </c>
      <c r="AD92" s="165"/>
      <c r="AE92" s="66"/>
      <c r="AF92" s="137" t="s">
        <v>1700</v>
      </c>
      <c r="AG92" s="58"/>
      <c r="AH92" s="142" t="s">
        <v>1637</v>
      </c>
      <c r="AI92" s="66"/>
      <c r="AJ92" s="163" t="s">
        <v>59</v>
      </c>
      <c r="AK92" s="164"/>
      <c r="AL92" s="165"/>
      <c r="AM92" s="66"/>
      <c r="AN92" s="143" t="s">
        <v>10</v>
      </c>
      <c r="AO92" s="150"/>
      <c r="AP92" s="66"/>
      <c r="AQ92" s="136"/>
      <c r="AS92" s="34">
        <f t="shared" si="1"/>
        <v>0</v>
      </c>
    </row>
    <row r="93" spans="1:57" s="139" customFormat="1" ht="15" customHeight="1" x14ac:dyDescent="0.25">
      <c r="A93" s="136"/>
      <c r="B93" s="66"/>
      <c r="C93" s="149"/>
      <c r="D93" s="146" t="s">
        <v>5</v>
      </c>
      <c r="E93" s="111"/>
      <c r="F93" s="243" t="s">
        <v>6</v>
      </c>
      <c r="G93" s="244"/>
      <c r="H93" s="244"/>
      <c r="I93" s="244"/>
      <c r="J93" s="244"/>
      <c r="K93" s="244"/>
      <c r="L93" s="244"/>
      <c r="M93" s="245"/>
      <c r="N93" s="66"/>
      <c r="O93" s="243" t="s">
        <v>4</v>
      </c>
      <c r="P93" s="244"/>
      <c r="Q93" s="244"/>
      <c r="R93" s="244"/>
      <c r="S93" s="245"/>
      <c r="T93" s="147"/>
      <c r="U93" s="243" t="s">
        <v>1737</v>
      </c>
      <c r="V93" s="244"/>
      <c r="W93" s="244"/>
      <c r="X93" s="244"/>
      <c r="Y93" s="244"/>
      <c r="Z93" s="244"/>
      <c r="AA93" s="245"/>
      <c r="AB93" s="141"/>
      <c r="AC93" s="166" t="s">
        <v>1702</v>
      </c>
      <c r="AD93" s="168"/>
      <c r="AE93" s="147"/>
      <c r="AF93" s="146" t="s">
        <v>1701</v>
      </c>
      <c r="AG93" s="111"/>
      <c r="AH93" s="140" t="s">
        <v>1654</v>
      </c>
      <c r="AI93" s="111"/>
      <c r="AJ93" s="166" t="s">
        <v>1658</v>
      </c>
      <c r="AK93" s="167"/>
      <c r="AL93" s="168"/>
      <c r="AM93" s="66"/>
      <c r="AN93" s="148" t="s">
        <v>8</v>
      </c>
      <c r="AO93" s="150"/>
      <c r="AP93" s="66"/>
      <c r="AQ93" s="136"/>
      <c r="AS93" s="34">
        <f t="shared" si="1"/>
        <v>0</v>
      </c>
    </row>
    <row r="94" spans="1:57" ht="3.95" customHeight="1" x14ac:dyDescent="0.25">
      <c r="A94" s="36"/>
      <c r="B94" s="37"/>
      <c r="C94" s="56"/>
      <c r="D94" s="56"/>
      <c r="E94" s="56"/>
      <c r="F94" s="57"/>
      <c r="G94" s="57"/>
      <c r="H94" s="56"/>
      <c r="I94" s="56"/>
      <c r="J94" s="56"/>
      <c r="K94" s="56"/>
      <c r="L94" s="56"/>
      <c r="M94" s="56"/>
      <c r="N94" s="46"/>
      <c r="O94" s="56"/>
      <c r="P94" s="56"/>
      <c r="Q94" s="37"/>
      <c r="R94" s="37"/>
      <c r="S94" s="37"/>
      <c r="T94" s="57"/>
      <c r="U94" s="57"/>
      <c r="V94" s="57"/>
      <c r="W94" s="57"/>
      <c r="X94" s="57"/>
      <c r="Y94" s="57"/>
      <c r="Z94" s="57"/>
      <c r="AA94" s="57"/>
      <c r="AB94" s="63"/>
      <c r="AC94" s="57"/>
      <c r="AD94" s="37"/>
      <c r="AE94" s="57"/>
      <c r="AF94" s="37"/>
      <c r="AG94" s="57"/>
      <c r="AH94" s="56"/>
      <c r="AI94" s="56"/>
      <c r="AJ94" s="56"/>
      <c r="AK94" s="56"/>
      <c r="AL94" s="56"/>
      <c r="AM94" s="56"/>
      <c r="AN94" s="37"/>
      <c r="AO94" s="37"/>
      <c r="AP94" s="37"/>
      <c r="AQ94" s="36"/>
      <c r="AS94" s="34">
        <f t="shared" si="1"/>
        <v>0</v>
      </c>
      <c r="AT94" s="139"/>
      <c r="AU94" s="139"/>
      <c r="AV94" s="139"/>
      <c r="AW94" s="139"/>
      <c r="AX94" s="139"/>
      <c r="AY94" s="139"/>
      <c r="AZ94" s="139"/>
    </row>
    <row r="95" spans="1:57" ht="17.100000000000001" customHeight="1" x14ac:dyDescent="0.25">
      <c r="A95" s="36"/>
      <c r="B95" s="37"/>
      <c r="C95" s="37"/>
      <c r="D95" s="47">
        <v>1</v>
      </c>
      <c r="E95" s="111" t="s">
        <v>1768</v>
      </c>
      <c r="F95" s="246"/>
      <c r="G95" s="246"/>
      <c r="H95" s="246"/>
      <c r="I95" s="246"/>
      <c r="J95" s="246"/>
      <c r="K95" s="246"/>
      <c r="L95" s="246"/>
      <c r="M95" s="246"/>
      <c r="N95" s="57" t="s">
        <v>1768</v>
      </c>
      <c r="O95" s="169"/>
      <c r="P95" s="170"/>
      <c r="Q95" s="170"/>
      <c r="R95" s="170"/>
      <c r="S95" s="171"/>
      <c r="T95" s="57" t="s">
        <v>1768</v>
      </c>
      <c r="U95" s="246"/>
      <c r="V95" s="246"/>
      <c r="W95" s="246"/>
      <c r="X95" s="246"/>
      <c r="Y95" s="246"/>
      <c r="Z95" s="246"/>
      <c r="AA95" s="246"/>
      <c r="AB95" s="63" t="s">
        <v>1768</v>
      </c>
      <c r="AC95" s="157"/>
      <c r="AD95" s="85"/>
      <c r="AE95" s="57" t="s">
        <v>1768</v>
      </c>
      <c r="AF95" s="153"/>
      <c r="AG95" s="109" t="s">
        <v>1770</v>
      </c>
      <c r="AH95" s="120"/>
      <c r="AI95" s="45"/>
      <c r="AJ95" s="247" t="str">
        <f>IF(AH95="","",100%/AH95)</f>
        <v/>
      </c>
      <c r="AK95" s="248"/>
      <c r="AL95" s="249"/>
      <c r="AM95" s="37"/>
      <c r="AN95" s="59" t="str">
        <f>IF(AJ95="","",AJ95*100)</f>
        <v/>
      </c>
      <c r="AO95" s="2"/>
      <c r="AP95" s="37"/>
      <c r="AQ95" s="36"/>
      <c r="AS95" s="34" t="str">
        <f t="shared" si="1"/>
        <v/>
      </c>
      <c r="AT95" s="139"/>
      <c r="AU95" s="139"/>
      <c r="AV95" s="139"/>
      <c r="AW95" s="139"/>
      <c r="AX95" s="139"/>
      <c r="AY95" s="139"/>
      <c r="AZ95" s="139"/>
    </row>
    <row r="96" spans="1:57" ht="17.100000000000001" customHeight="1" x14ac:dyDescent="0.25">
      <c r="A96" s="36"/>
      <c r="B96" s="37"/>
      <c r="C96" s="37"/>
      <c r="D96" s="47">
        <v>2</v>
      </c>
      <c r="E96" s="111" t="s">
        <v>1768</v>
      </c>
      <c r="F96" s="246"/>
      <c r="G96" s="246"/>
      <c r="H96" s="246"/>
      <c r="I96" s="246"/>
      <c r="J96" s="246"/>
      <c r="K96" s="246"/>
      <c r="L96" s="246"/>
      <c r="M96" s="246"/>
      <c r="N96" s="57" t="s">
        <v>1768</v>
      </c>
      <c r="O96" s="169"/>
      <c r="P96" s="170"/>
      <c r="Q96" s="170"/>
      <c r="R96" s="170"/>
      <c r="S96" s="171"/>
      <c r="T96" s="57" t="s">
        <v>1768</v>
      </c>
      <c r="U96" s="246"/>
      <c r="V96" s="246"/>
      <c r="W96" s="246"/>
      <c r="X96" s="246"/>
      <c r="Y96" s="246"/>
      <c r="Z96" s="246"/>
      <c r="AA96" s="246"/>
      <c r="AB96" s="63" t="s">
        <v>1768</v>
      </c>
      <c r="AC96" s="86"/>
      <c r="AD96" s="83"/>
      <c r="AE96" s="57" t="s">
        <v>1768</v>
      </c>
      <c r="AF96" s="153"/>
      <c r="AG96" s="109" t="s">
        <v>1770</v>
      </c>
      <c r="AH96" s="120"/>
      <c r="AI96" s="45"/>
      <c r="AJ96" s="247" t="str">
        <f>IF(AH96="","",100%/AH96)</f>
        <v/>
      </c>
      <c r="AK96" s="248"/>
      <c r="AL96" s="249"/>
      <c r="AM96" s="37"/>
      <c r="AN96" s="59" t="str">
        <f t="shared" ref="AN96:AN97" si="6">IF(AJ96="","",AJ96*100)</f>
        <v/>
      </c>
      <c r="AO96" s="2"/>
      <c r="AP96" s="37"/>
      <c r="AQ96" s="36"/>
      <c r="AS96" s="34" t="str">
        <f t="shared" si="1"/>
        <v/>
      </c>
      <c r="AT96" s="139"/>
      <c r="AU96" s="139"/>
      <c r="AV96" s="139"/>
      <c r="AW96" s="139"/>
      <c r="AX96" s="139"/>
      <c r="AY96" s="139"/>
      <c r="AZ96" s="139"/>
    </row>
    <row r="97" spans="1:59" ht="17.100000000000001" customHeight="1" x14ac:dyDescent="0.25">
      <c r="A97" s="36"/>
      <c r="B97" s="37"/>
      <c r="C97" s="37"/>
      <c r="D97" s="47">
        <v>3</v>
      </c>
      <c r="E97" s="111" t="s">
        <v>1768</v>
      </c>
      <c r="F97" s="246"/>
      <c r="G97" s="246"/>
      <c r="H97" s="246"/>
      <c r="I97" s="246"/>
      <c r="J97" s="246"/>
      <c r="K97" s="246"/>
      <c r="L97" s="246"/>
      <c r="M97" s="246"/>
      <c r="N97" s="57" t="s">
        <v>1768</v>
      </c>
      <c r="O97" s="169"/>
      <c r="P97" s="170"/>
      <c r="Q97" s="170"/>
      <c r="R97" s="170"/>
      <c r="S97" s="171"/>
      <c r="T97" s="57" t="s">
        <v>1768</v>
      </c>
      <c r="U97" s="246"/>
      <c r="V97" s="246"/>
      <c r="W97" s="246"/>
      <c r="X97" s="246"/>
      <c r="Y97" s="246"/>
      <c r="Z97" s="246"/>
      <c r="AA97" s="246"/>
      <c r="AB97" s="63" t="s">
        <v>1768</v>
      </c>
      <c r="AC97" s="86"/>
      <c r="AD97" s="83"/>
      <c r="AE97" s="57" t="s">
        <v>1768</v>
      </c>
      <c r="AF97" s="153"/>
      <c r="AG97" s="109" t="s">
        <v>1770</v>
      </c>
      <c r="AH97" s="120"/>
      <c r="AI97" s="55"/>
      <c r="AJ97" s="247" t="str">
        <f>IF(AH97="","",100%/AH97)</f>
        <v/>
      </c>
      <c r="AK97" s="248"/>
      <c r="AL97" s="249"/>
      <c r="AM97" s="55"/>
      <c r="AN97" s="59" t="str">
        <f t="shared" si="6"/>
        <v/>
      </c>
      <c r="AO97" s="2"/>
      <c r="AP97" s="37"/>
      <c r="AQ97" s="36"/>
      <c r="AS97" s="34" t="str">
        <f t="shared" si="1"/>
        <v/>
      </c>
      <c r="AT97" s="139"/>
      <c r="AU97" s="139"/>
      <c r="AV97" s="139"/>
      <c r="AW97" s="139"/>
      <c r="AX97" s="139"/>
      <c r="AY97" s="139"/>
      <c r="AZ97" s="139"/>
      <c r="BF97" s="48">
        <v>1</v>
      </c>
    </row>
    <row r="98" spans="1:59" ht="3.95" customHeight="1" x14ac:dyDescent="0.25">
      <c r="A98" s="36"/>
      <c r="B98" s="37"/>
      <c r="C98" s="37"/>
      <c r="D98" s="37"/>
      <c r="E98" s="37"/>
      <c r="F98" s="37"/>
      <c r="G98" s="37"/>
      <c r="H98" s="37"/>
      <c r="I98" s="37"/>
      <c r="J98" s="37"/>
      <c r="K98" s="37"/>
      <c r="L98" s="37"/>
      <c r="M98" s="37"/>
      <c r="N98" s="37"/>
      <c r="O98" s="37"/>
      <c r="P98" s="37"/>
      <c r="Q98" s="37"/>
      <c r="R98" s="37"/>
      <c r="S98" s="37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F98" s="37"/>
      <c r="AG98" s="37"/>
      <c r="AH98" s="37"/>
      <c r="AI98" s="37"/>
      <c r="AJ98" s="37"/>
      <c r="AK98" s="37"/>
      <c r="AL98" s="37"/>
      <c r="AM98" s="37"/>
      <c r="AN98" s="37"/>
      <c r="AO98" s="37"/>
      <c r="AP98" s="37"/>
      <c r="AQ98" s="36"/>
      <c r="AS98" s="34">
        <f t="shared" si="1"/>
        <v>0</v>
      </c>
      <c r="AT98" s="139"/>
      <c r="AU98" s="139"/>
      <c r="AV98" s="139"/>
      <c r="AW98" s="139"/>
      <c r="AX98" s="139"/>
      <c r="AY98" s="139"/>
      <c r="AZ98" s="139"/>
    </row>
    <row r="99" spans="1:59" ht="18" customHeight="1" x14ac:dyDescent="0.25">
      <c r="A99" s="36"/>
      <c r="B99" s="37"/>
      <c r="C99" s="250" t="s">
        <v>15</v>
      </c>
      <c r="D99" s="251"/>
      <c r="E99" s="251"/>
      <c r="F99" s="251"/>
      <c r="G99" s="251"/>
      <c r="H99" s="251"/>
      <c r="I99" s="251"/>
      <c r="J99" s="251"/>
      <c r="K99" s="251"/>
      <c r="L99" s="251"/>
      <c r="M99" s="251"/>
      <c r="N99" s="251"/>
      <c r="O99" s="251"/>
      <c r="P99" s="251"/>
      <c r="Q99" s="251"/>
      <c r="R99" s="251"/>
      <c r="S99" s="107" t="s">
        <v>20</v>
      </c>
      <c r="T99" s="269" t="s">
        <v>43</v>
      </c>
      <c r="U99" s="269"/>
      <c r="V99" s="269"/>
      <c r="W99" s="269"/>
      <c r="X99" s="269"/>
      <c r="Y99" s="269"/>
      <c r="Z99" s="269"/>
      <c r="AA99" s="269"/>
      <c r="AB99" s="269"/>
      <c r="AC99" s="269"/>
      <c r="AD99" s="269"/>
      <c r="AE99" s="269"/>
      <c r="AF99" s="269"/>
      <c r="AG99" s="269"/>
      <c r="AH99" s="269"/>
      <c r="AI99" s="269"/>
      <c r="AJ99" s="269"/>
      <c r="AK99" s="269"/>
      <c r="AL99" s="269"/>
      <c r="AM99" s="270"/>
      <c r="AN99" s="327" t="s">
        <v>57</v>
      </c>
      <c r="AO99" s="301" t="s">
        <v>24</v>
      </c>
      <c r="AP99" s="37"/>
      <c r="AQ99" s="36"/>
      <c r="AS99" s="34">
        <f t="shared" si="1"/>
        <v>0</v>
      </c>
      <c r="AT99" s="139"/>
      <c r="AU99" s="139"/>
      <c r="AV99" s="139"/>
      <c r="AW99" s="139"/>
      <c r="AX99" s="139"/>
      <c r="AY99" s="139"/>
      <c r="AZ99" s="139"/>
    </row>
    <row r="100" spans="1:59" ht="3.95" customHeight="1" x14ac:dyDescent="0.25">
      <c r="A100" s="36"/>
      <c r="B100" s="37"/>
      <c r="C100" s="62"/>
      <c r="D100" s="62"/>
      <c r="E100" s="62"/>
      <c r="F100" s="62"/>
      <c r="G100" s="62"/>
      <c r="H100" s="62"/>
      <c r="I100" s="62"/>
      <c r="J100" s="62"/>
      <c r="K100" s="62"/>
      <c r="L100" s="62"/>
      <c r="M100" s="62"/>
      <c r="N100" s="62"/>
      <c r="O100" s="62"/>
      <c r="P100" s="62"/>
      <c r="Q100" s="62"/>
      <c r="R100" s="62"/>
      <c r="S100" s="62"/>
      <c r="T100" s="63"/>
      <c r="U100" s="63"/>
      <c r="V100" s="63"/>
      <c r="W100" s="63"/>
      <c r="X100" s="63"/>
      <c r="Y100" s="63"/>
      <c r="Z100" s="63"/>
      <c r="AA100" s="63"/>
      <c r="AB100" s="63"/>
      <c r="AC100" s="63"/>
      <c r="AD100" s="64"/>
      <c r="AE100" s="64"/>
      <c r="AF100" s="64"/>
      <c r="AG100" s="64"/>
      <c r="AH100" s="64"/>
      <c r="AI100" s="64"/>
      <c r="AJ100" s="64"/>
      <c r="AK100" s="64"/>
      <c r="AL100" s="64"/>
      <c r="AM100" s="64"/>
      <c r="AN100" s="65"/>
      <c r="AO100" s="65"/>
      <c r="AP100" s="37"/>
      <c r="AQ100" s="36"/>
      <c r="AS100" s="34">
        <f t="shared" si="1"/>
        <v>0</v>
      </c>
      <c r="AT100" s="139"/>
      <c r="AU100" s="139"/>
      <c r="AV100" s="139"/>
      <c r="AW100" s="139"/>
      <c r="AX100" s="139"/>
      <c r="AY100" s="139"/>
      <c r="AZ100" s="139"/>
    </row>
    <row r="101" spans="1:59" s="139" customFormat="1" ht="15" customHeight="1" x14ac:dyDescent="0.25">
      <c r="A101" s="136"/>
      <c r="B101" s="66"/>
      <c r="C101" s="149"/>
      <c r="D101" s="137" t="s">
        <v>32</v>
      </c>
      <c r="E101" s="66"/>
      <c r="F101" s="163" t="s">
        <v>7</v>
      </c>
      <c r="G101" s="164"/>
      <c r="H101" s="164"/>
      <c r="I101" s="164"/>
      <c r="J101" s="164"/>
      <c r="K101" s="164"/>
      <c r="L101" s="164"/>
      <c r="M101" s="165"/>
      <c r="N101" s="66"/>
      <c r="O101" s="163" t="s">
        <v>37</v>
      </c>
      <c r="P101" s="164"/>
      <c r="Q101" s="164"/>
      <c r="R101" s="164"/>
      <c r="S101" s="165"/>
      <c r="T101" s="66"/>
      <c r="U101" s="163" t="s">
        <v>1738</v>
      </c>
      <c r="V101" s="164"/>
      <c r="W101" s="164"/>
      <c r="X101" s="164"/>
      <c r="Y101" s="164"/>
      <c r="Z101" s="164"/>
      <c r="AA101" s="165"/>
      <c r="AB101" s="141"/>
      <c r="AC101" s="163" t="s">
        <v>1736</v>
      </c>
      <c r="AD101" s="165"/>
      <c r="AE101" s="66"/>
      <c r="AF101" s="137" t="s">
        <v>1700</v>
      </c>
      <c r="AG101" s="58"/>
      <c r="AH101" s="142" t="s">
        <v>1637</v>
      </c>
      <c r="AI101" s="66"/>
      <c r="AJ101" s="163" t="s">
        <v>59</v>
      </c>
      <c r="AK101" s="164"/>
      <c r="AL101" s="165"/>
      <c r="AM101" s="66"/>
      <c r="AN101" s="143" t="s">
        <v>10</v>
      </c>
      <c r="AO101" s="150"/>
      <c r="AP101" s="66"/>
      <c r="AQ101" s="136"/>
      <c r="AS101" s="34">
        <f t="shared" si="1"/>
        <v>0</v>
      </c>
    </row>
    <row r="102" spans="1:59" s="139" customFormat="1" ht="15" customHeight="1" x14ac:dyDescent="0.25">
      <c r="A102" s="136"/>
      <c r="B102" s="66"/>
      <c r="C102" s="149"/>
      <c r="D102" s="146" t="s">
        <v>5</v>
      </c>
      <c r="E102" s="111"/>
      <c r="F102" s="243" t="s">
        <v>6</v>
      </c>
      <c r="G102" s="244"/>
      <c r="H102" s="244"/>
      <c r="I102" s="244"/>
      <c r="J102" s="244"/>
      <c r="K102" s="244"/>
      <c r="L102" s="244"/>
      <c r="M102" s="245"/>
      <c r="N102" s="66"/>
      <c r="O102" s="243" t="s">
        <v>4</v>
      </c>
      <c r="P102" s="244"/>
      <c r="Q102" s="244"/>
      <c r="R102" s="244"/>
      <c r="S102" s="245"/>
      <c r="T102" s="147"/>
      <c r="U102" s="243" t="s">
        <v>1737</v>
      </c>
      <c r="V102" s="244"/>
      <c r="W102" s="244"/>
      <c r="X102" s="244"/>
      <c r="Y102" s="244"/>
      <c r="Z102" s="244"/>
      <c r="AA102" s="245"/>
      <c r="AB102" s="141"/>
      <c r="AC102" s="166" t="s">
        <v>1702</v>
      </c>
      <c r="AD102" s="168"/>
      <c r="AE102" s="147"/>
      <c r="AF102" s="146" t="s">
        <v>1701</v>
      </c>
      <c r="AG102" s="111"/>
      <c r="AH102" s="140" t="s">
        <v>1654</v>
      </c>
      <c r="AI102" s="111"/>
      <c r="AJ102" s="166" t="s">
        <v>1658</v>
      </c>
      <c r="AK102" s="167"/>
      <c r="AL102" s="168"/>
      <c r="AM102" s="66"/>
      <c r="AN102" s="148" t="s">
        <v>8</v>
      </c>
      <c r="AO102" s="150"/>
      <c r="AP102" s="66"/>
      <c r="AQ102" s="136"/>
      <c r="AS102" s="34">
        <f t="shared" si="1"/>
        <v>0</v>
      </c>
    </row>
    <row r="103" spans="1:59" ht="3.95" customHeight="1" x14ac:dyDescent="0.25">
      <c r="A103" s="36"/>
      <c r="B103" s="37"/>
      <c r="C103" s="56"/>
      <c r="D103" s="56"/>
      <c r="E103" s="56"/>
      <c r="F103" s="57"/>
      <c r="G103" s="57"/>
      <c r="H103" s="56"/>
      <c r="I103" s="56"/>
      <c r="J103" s="56"/>
      <c r="K103" s="56"/>
      <c r="L103" s="56"/>
      <c r="M103" s="56"/>
      <c r="N103" s="46"/>
      <c r="O103" s="56"/>
      <c r="P103" s="56"/>
      <c r="Q103" s="37"/>
      <c r="R103" s="37"/>
      <c r="S103" s="37"/>
      <c r="T103" s="57"/>
      <c r="U103" s="57"/>
      <c r="V103" s="57"/>
      <c r="W103" s="57"/>
      <c r="X103" s="57"/>
      <c r="Y103" s="57"/>
      <c r="Z103" s="57"/>
      <c r="AA103" s="57"/>
      <c r="AB103" s="63"/>
      <c r="AC103" s="57"/>
      <c r="AD103" s="37"/>
      <c r="AE103" s="57"/>
      <c r="AF103" s="37"/>
      <c r="AG103" s="57"/>
      <c r="AH103" s="56"/>
      <c r="AI103" s="56"/>
      <c r="AJ103" s="56"/>
      <c r="AK103" s="56"/>
      <c r="AL103" s="56"/>
      <c r="AM103" s="56"/>
      <c r="AN103" s="37"/>
      <c r="AO103" s="37"/>
      <c r="AP103" s="37"/>
      <c r="AQ103" s="36"/>
      <c r="AS103" s="34">
        <f t="shared" si="1"/>
        <v>0</v>
      </c>
      <c r="AT103" s="139"/>
      <c r="AU103" s="139"/>
      <c r="AV103" s="139"/>
      <c r="AW103" s="139"/>
      <c r="AX103" s="139"/>
      <c r="AY103" s="139"/>
      <c r="AZ103" s="139"/>
    </row>
    <row r="104" spans="1:59" ht="17.100000000000001" customHeight="1" x14ac:dyDescent="0.25">
      <c r="A104" s="36"/>
      <c r="B104" s="37"/>
      <c r="C104" s="37"/>
      <c r="D104" s="47">
        <v>1</v>
      </c>
      <c r="E104" s="111" t="s">
        <v>1768</v>
      </c>
      <c r="F104" s="246"/>
      <c r="G104" s="246"/>
      <c r="H104" s="246"/>
      <c r="I104" s="246"/>
      <c r="J104" s="246"/>
      <c r="K104" s="246"/>
      <c r="L104" s="246"/>
      <c r="M104" s="246"/>
      <c r="N104" s="57" t="s">
        <v>1768</v>
      </c>
      <c r="O104" s="169"/>
      <c r="P104" s="170"/>
      <c r="Q104" s="170"/>
      <c r="R104" s="170"/>
      <c r="S104" s="171"/>
      <c r="T104" s="57" t="s">
        <v>1768</v>
      </c>
      <c r="U104" s="246"/>
      <c r="V104" s="246"/>
      <c r="W104" s="246"/>
      <c r="X104" s="246"/>
      <c r="Y104" s="246"/>
      <c r="Z104" s="246"/>
      <c r="AA104" s="246"/>
      <c r="AB104" s="63" t="s">
        <v>1768</v>
      </c>
      <c r="AC104" s="157"/>
      <c r="AD104" s="85"/>
      <c r="AE104" s="57" t="s">
        <v>1768</v>
      </c>
      <c r="AF104" s="153"/>
      <c r="AG104" s="109" t="s">
        <v>1770</v>
      </c>
      <c r="AH104" s="120"/>
      <c r="AI104" s="45"/>
      <c r="AJ104" s="247" t="str">
        <f>IF(AH104="","",100%/AH104)</f>
        <v/>
      </c>
      <c r="AK104" s="248"/>
      <c r="AL104" s="249"/>
      <c r="AM104" s="37"/>
      <c r="AN104" s="59" t="str">
        <f>IF(AJ104="","",AJ104*60)</f>
        <v/>
      </c>
      <c r="AO104" s="2"/>
      <c r="AP104" s="37"/>
      <c r="AQ104" s="36"/>
      <c r="AS104" s="34" t="str">
        <f t="shared" si="1"/>
        <v/>
      </c>
      <c r="AT104" s="139"/>
      <c r="AU104" s="139"/>
      <c r="AV104" s="139"/>
      <c r="AW104" s="139"/>
      <c r="AX104" s="139"/>
      <c r="AY104" s="139"/>
      <c r="AZ104" s="139"/>
    </row>
    <row r="105" spans="1:59" ht="17.100000000000001" customHeight="1" x14ac:dyDescent="0.25">
      <c r="A105" s="36"/>
      <c r="B105" s="37"/>
      <c r="C105" s="37"/>
      <c r="D105" s="47">
        <v>2</v>
      </c>
      <c r="E105" s="111" t="s">
        <v>1768</v>
      </c>
      <c r="F105" s="246"/>
      <c r="G105" s="246"/>
      <c r="H105" s="246"/>
      <c r="I105" s="246"/>
      <c r="J105" s="246"/>
      <c r="K105" s="246"/>
      <c r="L105" s="246"/>
      <c r="M105" s="246"/>
      <c r="N105" s="57" t="s">
        <v>1768</v>
      </c>
      <c r="O105" s="169"/>
      <c r="P105" s="170"/>
      <c r="Q105" s="170"/>
      <c r="R105" s="170"/>
      <c r="S105" s="171"/>
      <c r="T105" s="57" t="s">
        <v>1768</v>
      </c>
      <c r="U105" s="246"/>
      <c r="V105" s="246"/>
      <c r="W105" s="246"/>
      <c r="X105" s="246"/>
      <c r="Y105" s="246"/>
      <c r="Z105" s="246"/>
      <c r="AA105" s="246"/>
      <c r="AB105" s="63" t="s">
        <v>1768</v>
      </c>
      <c r="AC105" s="86"/>
      <c r="AD105" s="83"/>
      <c r="AE105" s="57" t="s">
        <v>1768</v>
      </c>
      <c r="AF105" s="153"/>
      <c r="AG105" s="109" t="s">
        <v>1770</v>
      </c>
      <c r="AH105" s="120"/>
      <c r="AI105" s="45"/>
      <c r="AJ105" s="247" t="str">
        <f>IF(AH105="","",100%/AH105)</f>
        <v/>
      </c>
      <c r="AK105" s="248"/>
      <c r="AL105" s="249"/>
      <c r="AM105" s="37"/>
      <c r="AN105" s="59" t="str">
        <f t="shared" ref="AN105:AN106" si="7">IF(AJ105="","",AJ105*60)</f>
        <v/>
      </c>
      <c r="AO105" s="2"/>
      <c r="AP105" s="37"/>
      <c r="AQ105" s="36"/>
      <c r="AS105" s="34" t="str">
        <f t="shared" si="1"/>
        <v/>
      </c>
      <c r="AT105" s="139"/>
      <c r="AU105" s="139"/>
      <c r="AV105" s="139"/>
      <c r="AW105" s="139"/>
      <c r="AX105" s="139"/>
      <c r="AY105" s="139"/>
      <c r="AZ105" s="139"/>
    </row>
    <row r="106" spans="1:59" ht="17.100000000000001" customHeight="1" x14ac:dyDescent="0.25">
      <c r="A106" s="36"/>
      <c r="B106" s="37"/>
      <c r="C106" s="37"/>
      <c r="D106" s="47">
        <v>3</v>
      </c>
      <c r="E106" s="111" t="s">
        <v>1768</v>
      </c>
      <c r="F106" s="246"/>
      <c r="G106" s="246"/>
      <c r="H106" s="246"/>
      <c r="I106" s="246"/>
      <c r="J106" s="246"/>
      <c r="K106" s="246"/>
      <c r="L106" s="246"/>
      <c r="M106" s="246"/>
      <c r="N106" s="57" t="s">
        <v>1768</v>
      </c>
      <c r="O106" s="169"/>
      <c r="P106" s="170"/>
      <c r="Q106" s="170"/>
      <c r="R106" s="170"/>
      <c r="S106" s="171"/>
      <c r="T106" s="57" t="s">
        <v>1768</v>
      </c>
      <c r="U106" s="246"/>
      <c r="V106" s="246"/>
      <c r="W106" s="246"/>
      <c r="X106" s="246"/>
      <c r="Y106" s="246"/>
      <c r="Z106" s="246"/>
      <c r="AA106" s="246"/>
      <c r="AB106" s="63" t="s">
        <v>1768</v>
      </c>
      <c r="AC106" s="86"/>
      <c r="AD106" s="83"/>
      <c r="AE106" s="57" t="s">
        <v>1768</v>
      </c>
      <c r="AF106" s="153"/>
      <c r="AG106" s="109" t="s">
        <v>1770</v>
      </c>
      <c r="AH106" s="120"/>
      <c r="AI106" s="55"/>
      <c r="AJ106" s="247" t="str">
        <f>IF(AH106="","",100%/AH106)</f>
        <v/>
      </c>
      <c r="AK106" s="248"/>
      <c r="AL106" s="249"/>
      <c r="AM106" s="55"/>
      <c r="AN106" s="59" t="str">
        <f t="shared" si="7"/>
        <v/>
      </c>
      <c r="AO106" s="2"/>
      <c r="AP106" s="37"/>
      <c r="AQ106" s="36"/>
      <c r="AS106" s="34" t="str">
        <f t="shared" si="1"/>
        <v/>
      </c>
      <c r="AT106" s="139"/>
      <c r="AU106" s="139"/>
      <c r="AV106" s="139"/>
      <c r="AW106" s="139"/>
      <c r="AX106" s="139"/>
      <c r="AY106" s="139"/>
      <c r="AZ106" s="139"/>
      <c r="BG106" s="48">
        <v>1</v>
      </c>
    </row>
    <row r="107" spans="1:59" ht="3.95" customHeight="1" x14ac:dyDescent="0.25">
      <c r="A107" s="36"/>
      <c r="B107" s="37"/>
      <c r="C107" s="37"/>
      <c r="D107" s="37"/>
      <c r="E107" s="37"/>
      <c r="F107" s="37"/>
      <c r="G107" s="37"/>
      <c r="H107" s="37"/>
      <c r="I107" s="37"/>
      <c r="J107" s="37"/>
      <c r="K107" s="37"/>
      <c r="L107" s="37"/>
      <c r="M107" s="37"/>
      <c r="N107" s="37"/>
      <c r="O107" s="37"/>
      <c r="P107" s="37"/>
      <c r="Q107" s="37"/>
      <c r="R107" s="37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  <c r="AF107" s="37"/>
      <c r="AG107" s="37"/>
      <c r="AH107" s="37"/>
      <c r="AI107" s="37"/>
      <c r="AJ107" s="37"/>
      <c r="AK107" s="37"/>
      <c r="AL107" s="37"/>
      <c r="AM107" s="37"/>
      <c r="AN107" s="37"/>
      <c r="AO107" s="37"/>
      <c r="AP107" s="37"/>
      <c r="AQ107" s="36"/>
      <c r="AS107" s="34">
        <f t="shared" si="1"/>
        <v>0</v>
      </c>
      <c r="AT107" s="139"/>
      <c r="AU107" s="139"/>
      <c r="AV107" s="139"/>
      <c r="AW107" s="139"/>
      <c r="AX107" s="139"/>
      <c r="AY107" s="139"/>
      <c r="AZ107" s="139"/>
    </row>
    <row r="108" spans="1:59" ht="18" customHeight="1" x14ac:dyDescent="0.25">
      <c r="A108" s="36"/>
      <c r="B108" s="37"/>
      <c r="C108" s="250" t="s">
        <v>16</v>
      </c>
      <c r="D108" s="251"/>
      <c r="E108" s="251"/>
      <c r="F108" s="251"/>
      <c r="G108" s="251"/>
      <c r="H108" s="251"/>
      <c r="I108" s="251"/>
      <c r="J108" s="251"/>
      <c r="K108" s="251"/>
      <c r="L108" s="251"/>
      <c r="M108" s="251"/>
      <c r="N108" s="251"/>
      <c r="O108" s="251"/>
      <c r="P108" s="251"/>
      <c r="Q108" s="251"/>
      <c r="R108" s="251"/>
      <c r="S108" s="107" t="s">
        <v>21</v>
      </c>
      <c r="T108" s="269" t="s">
        <v>44</v>
      </c>
      <c r="U108" s="269"/>
      <c r="V108" s="269"/>
      <c r="W108" s="269"/>
      <c r="X108" s="269"/>
      <c r="Y108" s="269"/>
      <c r="Z108" s="269"/>
      <c r="AA108" s="269"/>
      <c r="AB108" s="269"/>
      <c r="AC108" s="269"/>
      <c r="AD108" s="269"/>
      <c r="AE108" s="269"/>
      <c r="AF108" s="269"/>
      <c r="AG108" s="269"/>
      <c r="AH108" s="269"/>
      <c r="AI108" s="269"/>
      <c r="AJ108" s="269"/>
      <c r="AK108" s="269"/>
      <c r="AL108" s="269"/>
      <c r="AM108" s="270"/>
      <c r="AN108" s="327" t="s">
        <v>56</v>
      </c>
      <c r="AO108" s="301" t="s">
        <v>25</v>
      </c>
      <c r="AP108" s="37"/>
      <c r="AQ108" s="36"/>
      <c r="AS108" s="34">
        <f t="shared" si="1"/>
        <v>0</v>
      </c>
      <c r="AT108" s="139"/>
      <c r="AU108" s="139"/>
      <c r="AV108" s="139"/>
      <c r="AW108" s="139"/>
      <c r="AX108" s="139"/>
      <c r="AY108" s="139"/>
      <c r="AZ108" s="139"/>
    </row>
    <row r="109" spans="1:59" ht="3.95" customHeight="1" x14ac:dyDescent="0.25">
      <c r="A109" s="36"/>
      <c r="B109" s="37"/>
      <c r="C109" s="62"/>
      <c r="D109" s="62"/>
      <c r="E109" s="62"/>
      <c r="F109" s="62"/>
      <c r="G109" s="62"/>
      <c r="H109" s="62"/>
      <c r="I109" s="62"/>
      <c r="J109" s="62"/>
      <c r="K109" s="62"/>
      <c r="L109" s="62"/>
      <c r="M109" s="62"/>
      <c r="N109" s="62"/>
      <c r="O109" s="62"/>
      <c r="P109" s="62"/>
      <c r="Q109" s="62"/>
      <c r="R109" s="62"/>
      <c r="S109" s="62"/>
      <c r="T109" s="63"/>
      <c r="U109" s="63"/>
      <c r="V109" s="63"/>
      <c r="W109" s="63"/>
      <c r="X109" s="63"/>
      <c r="Y109" s="63"/>
      <c r="Z109" s="63"/>
      <c r="AA109" s="63"/>
      <c r="AB109" s="63"/>
      <c r="AC109" s="63"/>
      <c r="AD109" s="64"/>
      <c r="AE109" s="64"/>
      <c r="AF109" s="64"/>
      <c r="AG109" s="64"/>
      <c r="AH109" s="64"/>
      <c r="AI109" s="64"/>
      <c r="AJ109" s="64"/>
      <c r="AK109" s="64"/>
      <c r="AL109" s="64"/>
      <c r="AM109" s="64"/>
      <c r="AN109" s="65"/>
      <c r="AO109" s="65"/>
      <c r="AP109" s="37"/>
      <c r="AQ109" s="36"/>
      <c r="AS109" s="34">
        <f t="shared" si="1"/>
        <v>0</v>
      </c>
      <c r="AT109" s="139"/>
      <c r="AU109" s="139"/>
      <c r="AV109" s="139"/>
      <c r="AW109" s="139"/>
      <c r="AX109" s="139"/>
      <c r="AY109" s="139"/>
      <c r="AZ109" s="139"/>
    </row>
    <row r="110" spans="1:59" s="139" customFormat="1" ht="15" customHeight="1" x14ac:dyDescent="0.25">
      <c r="A110" s="136"/>
      <c r="B110" s="66"/>
      <c r="C110" s="149"/>
      <c r="D110" s="137" t="s">
        <v>32</v>
      </c>
      <c r="E110" s="66"/>
      <c r="F110" s="163" t="s">
        <v>7</v>
      </c>
      <c r="G110" s="164"/>
      <c r="H110" s="164"/>
      <c r="I110" s="164"/>
      <c r="J110" s="164"/>
      <c r="K110" s="164"/>
      <c r="L110" s="164"/>
      <c r="M110" s="165"/>
      <c r="N110" s="66"/>
      <c r="O110" s="163" t="s">
        <v>37</v>
      </c>
      <c r="P110" s="164"/>
      <c r="Q110" s="164"/>
      <c r="R110" s="164"/>
      <c r="S110" s="165"/>
      <c r="T110" s="66"/>
      <c r="U110" s="163" t="s">
        <v>1738</v>
      </c>
      <c r="V110" s="164"/>
      <c r="W110" s="164"/>
      <c r="X110" s="164"/>
      <c r="Y110" s="164"/>
      <c r="Z110" s="164"/>
      <c r="AA110" s="165"/>
      <c r="AB110" s="141"/>
      <c r="AC110" s="163" t="s">
        <v>1736</v>
      </c>
      <c r="AD110" s="165"/>
      <c r="AE110" s="66"/>
      <c r="AF110" s="137" t="s">
        <v>1700</v>
      </c>
      <c r="AG110" s="58"/>
      <c r="AH110" s="142" t="s">
        <v>1637</v>
      </c>
      <c r="AI110" s="66"/>
      <c r="AJ110" s="163" t="s">
        <v>59</v>
      </c>
      <c r="AK110" s="164"/>
      <c r="AL110" s="165"/>
      <c r="AM110" s="66"/>
      <c r="AN110" s="143" t="s">
        <v>10</v>
      </c>
      <c r="AO110" s="150"/>
      <c r="AP110" s="66"/>
      <c r="AQ110" s="136"/>
      <c r="AS110" s="34">
        <f t="shared" si="1"/>
        <v>0</v>
      </c>
    </row>
    <row r="111" spans="1:59" s="139" customFormat="1" ht="15" customHeight="1" x14ac:dyDescent="0.25">
      <c r="A111" s="136"/>
      <c r="B111" s="66"/>
      <c r="C111" s="149"/>
      <c r="D111" s="146" t="s">
        <v>5</v>
      </c>
      <c r="E111" s="111"/>
      <c r="F111" s="243" t="s">
        <v>6</v>
      </c>
      <c r="G111" s="244"/>
      <c r="H111" s="244"/>
      <c r="I111" s="244"/>
      <c r="J111" s="244"/>
      <c r="K111" s="244"/>
      <c r="L111" s="244"/>
      <c r="M111" s="245"/>
      <c r="N111" s="66"/>
      <c r="O111" s="243" t="s">
        <v>4</v>
      </c>
      <c r="P111" s="244"/>
      <c r="Q111" s="244"/>
      <c r="R111" s="244"/>
      <c r="S111" s="245"/>
      <c r="T111" s="147"/>
      <c r="U111" s="243" t="s">
        <v>1737</v>
      </c>
      <c r="V111" s="244"/>
      <c r="W111" s="244"/>
      <c r="X111" s="244"/>
      <c r="Y111" s="244"/>
      <c r="Z111" s="244"/>
      <c r="AA111" s="245"/>
      <c r="AB111" s="141"/>
      <c r="AC111" s="166" t="s">
        <v>1702</v>
      </c>
      <c r="AD111" s="168"/>
      <c r="AE111" s="147"/>
      <c r="AF111" s="146" t="s">
        <v>1701</v>
      </c>
      <c r="AG111" s="111"/>
      <c r="AH111" s="140" t="s">
        <v>1654</v>
      </c>
      <c r="AI111" s="111"/>
      <c r="AJ111" s="166" t="s">
        <v>1658</v>
      </c>
      <c r="AK111" s="167"/>
      <c r="AL111" s="168"/>
      <c r="AM111" s="66"/>
      <c r="AN111" s="148" t="s">
        <v>8</v>
      </c>
      <c r="AO111" s="150"/>
      <c r="AP111" s="66"/>
      <c r="AQ111" s="136"/>
      <c r="AS111" s="34">
        <f t="shared" si="1"/>
        <v>0</v>
      </c>
    </row>
    <row r="112" spans="1:59" ht="3.95" customHeight="1" x14ac:dyDescent="0.25">
      <c r="A112" s="36"/>
      <c r="B112" s="37"/>
      <c r="C112" s="56"/>
      <c r="D112" s="56"/>
      <c r="E112" s="56"/>
      <c r="F112" s="57"/>
      <c r="G112" s="57"/>
      <c r="H112" s="56"/>
      <c r="I112" s="56"/>
      <c r="J112" s="56"/>
      <c r="K112" s="56"/>
      <c r="L112" s="56"/>
      <c r="M112" s="56"/>
      <c r="N112" s="46"/>
      <c r="O112" s="56"/>
      <c r="P112" s="56"/>
      <c r="Q112" s="37"/>
      <c r="R112" s="37"/>
      <c r="S112" s="37"/>
      <c r="T112" s="57"/>
      <c r="U112" s="57"/>
      <c r="V112" s="57"/>
      <c r="W112" s="57"/>
      <c r="X112" s="57"/>
      <c r="Y112" s="57"/>
      <c r="Z112" s="57"/>
      <c r="AA112" s="57"/>
      <c r="AB112" s="63"/>
      <c r="AC112" s="57"/>
      <c r="AD112" s="37"/>
      <c r="AE112" s="57"/>
      <c r="AF112" s="37"/>
      <c r="AG112" s="57"/>
      <c r="AH112" s="56"/>
      <c r="AI112" s="56"/>
      <c r="AJ112" s="56"/>
      <c r="AK112" s="56"/>
      <c r="AL112" s="56"/>
      <c r="AM112" s="56"/>
      <c r="AN112" s="37"/>
      <c r="AO112" s="37"/>
      <c r="AP112" s="37"/>
      <c r="AQ112" s="36"/>
      <c r="AS112" s="34">
        <f t="shared" si="1"/>
        <v>0</v>
      </c>
      <c r="AT112" s="139"/>
      <c r="AU112" s="139"/>
      <c r="AV112" s="139"/>
      <c r="AW112" s="139"/>
      <c r="AX112" s="139"/>
      <c r="AY112" s="139"/>
      <c r="AZ112" s="139"/>
    </row>
    <row r="113" spans="1:61" ht="17.100000000000001" customHeight="1" x14ac:dyDescent="0.25">
      <c r="A113" s="36"/>
      <c r="B113" s="37"/>
      <c r="C113" s="37"/>
      <c r="D113" s="47">
        <v>1</v>
      </c>
      <c r="E113" s="111" t="s">
        <v>1768</v>
      </c>
      <c r="F113" s="246"/>
      <c r="G113" s="246"/>
      <c r="H113" s="246"/>
      <c r="I113" s="246"/>
      <c r="J113" s="246"/>
      <c r="K113" s="246"/>
      <c r="L113" s="246"/>
      <c r="M113" s="246"/>
      <c r="N113" s="57" t="s">
        <v>1768</v>
      </c>
      <c r="O113" s="169"/>
      <c r="P113" s="170"/>
      <c r="Q113" s="170"/>
      <c r="R113" s="170"/>
      <c r="S113" s="171"/>
      <c r="T113" s="57" t="s">
        <v>1768</v>
      </c>
      <c r="U113" s="246"/>
      <c r="V113" s="246"/>
      <c r="W113" s="246"/>
      <c r="X113" s="246"/>
      <c r="Y113" s="246"/>
      <c r="Z113" s="246"/>
      <c r="AA113" s="246"/>
      <c r="AB113" s="63" t="s">
        <v>1768</v>
      </c>
      <c r="AC113" s="157"/>
      <c r="AD113" s="85"/>
      <c r="AE113" s="57" t="s">
        <v>1768</v>
      </c>
      <c r="AF113" s="153"/>
      <c r="AG113" s="109" t="s">
        <v>1770</v>
      </c>
      <c r="AH113" s="120"/>
      <c r="AI113" s="45"/>
      <c r="AJ113" s="247" t="str">
        <f>IF(AH113="","",100%/AH113)</f>
        <v/>
      </c>
      <c r="AK113" s="248"/>
      <c r="AL113" s="249"/>
      <c r="AM113" s="37"/>
      <c r="AN113" s="59" t="str">
        <f>IF(AJ113="","",AJ113*30)</f>
        <v/>
      </c>
      <c r="AO113" s="2"/>
      <c r="AP113" s="37"/>
      <c r="AQ113" s="36"/>
      <c r="AS113" s="34" t="str">
        <f t="shared" si="1"/>
        <v/>
      </c>
      <c r="AT113" s="139"/>
      <c r="AU113" s="139"/>
      <c r="AV113" s="139"/>
      <c r="AW113" s="139"/>
      <c r="AX113" s="139"/>
      <c r="AY113" s="139"/>
      <c r="AZ113" s="139"/>
    </row>
    <row r="114" spans="1:61" ht="17.100000000000001" customHeight="1" x14ac:dyDescent="0.25">
      <c r="A114" s="36"/>
      <c r="B114" s="37"/>
      <c r="C114" s="37"/>
      <c r="D114" s="47">
        <v>2</v>
      </c>
      <c r="E114" s="111" t="s">
        <v>1768</v>
      </c>
      <c r="F114" s="246"/>
      <c r="G114" s="246"/>
      <c r="H114" s="246"/>
      <c r="I114" s="246"/>
      <c r="J114" s="246"/>
      <c r="K114" s="246"/>
      <c r="L114" s="246"/>
      <c r="M114" s="246"/>
      <c r="N114" s="57" t="s">
        <v>1768</v>
      </c>
      <c r="O114" s="169"/>
      <c r="P114" s="170"/>
      <c r="Q114" s="170"/>
      <c r="R114" s="170"/>
      <c r="S114" s="171"/>
      <c r="T114" s="57" t="s">
        <v>1768</v>
      </c>
      <c r="U114" s="246"/>
      <c r="V114" s="246"/>
      <c r="W114" s="246"/>
      <c r="X114" s="246"/>
      <c r="Y114" s="246"/>
      <c r="Z114" s="246"/>
      <c r="AA114" s="246"/>
      <c r="AB114" s="63" t="s">
        <v>1768</v>
      </c>
      <c r="AC114" s="86"/>
      <c r="AD114" s="83"/>
      <c r="AE114" s="57" t="s">
        <v>1768</v>
      </c>
      <c r="AF114" s="153"/>
      <c r="AG114" s="109" t="s">
        <v>1770</v>
      </c>
      <c r="AH114" s="120"/>
      <c r="AI114" s="45"/>
      <c r="AJ114" s="247" t="str">
        <f>IF(AH114="","",100%/AH114)</f>
        <v/>
      </c>
      <c r="AK114" s="248"/>
      <c r="AL114" s="249"/>
      <c r="AM114" s="37"/>
      <c r="AN114" s="59" t="str">
        <f t="shared" ref="AN114:AN115" si="8">IF(AJ114="","",AJ114*30)</f>
        <v/>
      </c>
      <c r="AO114" s="2"/>
      <c r="AP114" s="37"/>
      <c r="AQ114" s="36"/>
      <c r="AS114" s="34" t="str">
        <f t="shared" si="1"/>
        <v/>
      </c>
      <c r="AT114" s="139"/>
      <c r="AU114" s="139"/>
      <c r="AV114" s="139"/>
      <c r="AW114" s="139"/>
      <c r="AX114" s="139"/>
      <c r="AY114" s="139"/>
      <c r="AZ114" s="139"/>
    </row>
    <row r="115" spans="1:61" ht="17.100000000000001" customHeight="1" x14ac:dyDescent="0.25">
      <c r="A115" s="36"/>
      <c r="B115" s="37"/>
      <c r="C115" s="37"/>
      <c r="D115" s="47">
        <v>3</v>
      </c>
      <c r="E115" s="111" t="s">
        <v>1768</v>
      </c>
      <c r="F115" s="246"/>
      <c r="G115" s="246"/>
      <c r="H115" s="246"/>
      <c r="I115" s="246"/>
      <c r="J115" s="246"/>
      <c r="K115" s="246"/>
      <c r="L115" s="246"/>
      <c r="M115" s="246"/>
      <c r="N115" s="57" t="s">
        <v>1768</v>
      </c>
      <c r="O115" s="169"/>
      <c r="P115" s="170"/>
      <c r="Q115" s="170"/>
      <c r="R115" s="170"/>
      <c r="S115" s="171"/>
      <c r="T115" s="57" t="s">
        <v>1768</v>
      </c>
      <c r="U115" s="246"/>
      <c r="V115" s="246"/>
      <c r="W115" s="246"/>
      <c r="X115" s="246"/>
      <c r="Y115" s="246"/>
      <c r="Z115" s="246"/>
      <c r="AA115" s="246"/>
      <c r="AB115" s="63" t="s">
        <v>1768</v>
      </c>
      <c r="AC115" s="86"/>
      <c r="AD115" s="83"/>
      <c r="AE115" s="57" t="s">
        <v>1768</v>
      </c>
      <c r="AF115" s="153"/>
      <c r="AG115" s="109" t="s">
        <v>1770</v>
      </c>
      <c r="AH115" s="120"/>
      <c r="AI115" s="55"/>
      <c r="AJ115" s="247" t="str">
        <f>IF(AH115="","",100%/AH115)</f>
        <v/>
      </c>
      <c r="AK115" s="248"/>
      <c r="AL115" s="249"/>
      <c r="AM115" s="55"/>
      <c r="AN115" s="59" t="str">
        <f t="shared" si="8"/>
        <v/>
      </c>
      <c r="AO115" s="2"/>
      <c r="AP115" s="37"/>
      <c r="AQ115" s="36"/>
      <c r="AS115" s="34" t="str">
        <f t="shared" ref="AS115:AS178" si="9">IF(OR(AN115="Valeur",AN115="القيمة"),0,IF(ISERROR(SEARCH("/",AN115)),AN115,0))</f>
        <v/>
      </c>
      <c r="AT115" s="139"/>
      <c r="AU115" s="139"/>
      <c r="AV115" s="139"/>
      <c r="AW115" s="139"/>
      <c r="AX115" s="139"/>
      <c r="AY115" s="139"/>
      <c r="AZ115" s="139"/>
      <c r="BH115" s="48">
        <v>1</v>
      </c>
    </row>
    <row r="116" spans="1:61" ht="3.95" customHeight="1" x14ac:dyDescent="0.25">
      <c r="A116" s="36"/>
      <c r="B116" s="37"/>
      <c r="C116" s="37"/>
      <c r="D116" s="37"/>
      <c r="E116" s="37"/>
      <c r="F116" s="37"/>
      <c r="G116" s="37"/>
      <c r="H116" s="37"/>
      <c r="I116" s="37"/>
      <c r="J116" s="37"/>
      <c r="K116" s="37"/>
      <c r="L116" s="37"/>
      <c r="M116" s="37"/>
      <c r="N116" s="37"/>
      <c r="O116" s="37"/>
      <c r="P116" s="37"/>
      <c r="Q116" s="37"/>
      <c r="R116" s="37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  <c r="AF116" s="37"/>
      <c r="AG116" s="37"/>
      <c r="AH116" s="37"/>
      <c r="AI116" s="37"/>
      <c r="AJ116" s="37"/>
      <c r="AK116" s="37"/>
      <c r="AL116" s="37"/>
      <c r="AM116" s="37"/>
      <c r="AN116" s="37"/>
      <c r="AO116" s="2"/>
      <c r="AP116" s="37"/>
      <c r="AQ116" s="36"/>
      <c r="AS116" s="34">
        <f t="shared" si="9"/>
        <v>0</v>
      </c>
      <c r="AT116" s="139"/>
      <c r="AU116" s="139"/>
      <c r="AV116" s="139"/>
      <c r="AW116" s="139"/>
      <c r="AX116" s="139"/>
      <c r="AY116" s="139"/>
      <c r="AZ116" s="139"/>
    </row>
    <row r="117" spans="1:61" ht="18" customHeight="1" x14ac:dyDescent="0.25">
      <c r="A117" s="36"/>
      <c r="B117" s="37"/>
      <c r="C117" s="250" t="s">
        <v>1705</v>
      </c>
      <c r="D117" s="251"/>
      <c r="E117" s="251"/>
      <c r="F117" s="251"/>
      <c r="G117" s="251"/>
      <c r="H117" s="251"/>
      <c r="I117" s="251"/>
      <c r="J117" s="251"/>
      <c r="K117" s="251"/>
      <c r="L117" s="251"/>
      <c r="M117" s="251"/>
      <c r="N117" s="251"/>
      <c r="O117" s="251"/>
      <c r="P117" s="251"/>
      <c r="Q117" s="251"/>
      <c r="R117" s="251"/>
      <c r="S117" s="156" t="s">
        <v>1785</v>
      </c>
      <c r="T117" s="269" t="s">
        <v>1714</v>
      </c>
      <c r="U117" s="269"/>
      <c r="V117" s="269"/>
      <c r="W117" s="269"/>
      <c r="X117" s="269"/>
      <c r="Y117" s="269"/>
      <c r="Z117" s="269"/>
      <c r="AA117" s="269"/>
      <c r="AB117" s="269"/>
      <c r="AC117" s="269"/>
      <c r="AD117" s="269"/>
      <c r="AE117" s="269"/>
      <c r="AF117" s="269"/>
      <c r="AG117" s="269"/>
      <c r="AH117" s="269"/>
      <c r="AI117" s="269"/>
      <c r="AJ117" s="269"/>
      <c r="AK117" s="269"/>
      <c r="AL117" s="269"/>
      <c r="AM117" s="270"/>
      <c r="AN117" s="328" t="s">
        <v>1734</v>
      </c>
      <c r="AO117" s="329" t="s">
        <v>25</v>
      </c>
      <c r="AP117" s="37"/>
      <c r="AQ117" s="36"/>
      <c r="AS117" s="34">
        <f t="shared" si="9"/>
        <v>0</v>
      </c>
      <c r="AT117" s="139"/>
      <c r="AU117" s="139"/>
      <c r="AV117" s="139"/>
      <c r="AW117" s="139"/>
      <c r="AX117" s="139"/>
      <c r="AY117" s="139"/>
      <c r="AZ117" s="139"/>
    </row>
    <row r="118" spans="1:61" ht="3.95" customHeight="1" x14ac:dyDescent="0.25">
      <c r="A118" s="36"/>
      <c r="B118" s="37"/>
      <c r="C118" s="62"/>
      <c r="D118" s="62"/>
      <c r="E118" s="62"/>
      <c r="F118" s="62"/>
      <c r="G118" s="62"/>
      <c r="H118" s="62"/>
      <c r="I118" s="62"/>
      <c r="J118" s="62"/>
      <c r="K118" s="62"/>
      <c r="L118" s="62"/>
      <c r="M118" s="62"/>
      <c r="N118" s="62"/>
      <c r="O118" s="62"/>
      <c r="P118" s="62"/>
      <c r="Q118" s="62"/>
      <c r="R118" s="62"/>
      <c r="S118" s="62"/>
      <c r="T118" s="63"/>
      <c r="U118" s="63"/>
      <c r="V118" s="63"/>
      <c r="W118" s="63"/>
      <c r="X118" s="63"/>
      <c r="Y118" s="63"/>
      <c r="Z118" s="63"/>
      <c r="AA118" s="63"/>
      <c r="AB118" s="63"/>
      <c r="AC118" s="63"/>
      <c r="AD118" s="64"/>
      <c r="AE118" s="64"/>
      <c r="AF118" s="64"/>
      <c r="AG118" s="64"/>
      <c r="AH118" s="64"/>
      <c r="AI118" s="64"/>
      <c r="AJ118" s="64"/>
      <c r="AK118" s="64"/>
      <c r="AL118" s="64"/>
      <c r="AM118" s="64"/>
      <c r="AN118" s="65"/>
      <c r="AO118" s="65"/>
      <c r="AP118" s="37"/>
      <c r="AQ118" s="36"/>
      <c r="AS118" s="34">
        <f t="shared" si="9"/>
        <v>0</v>
      </c>
      <c r="AT118" s="139"/>
      <c r="AU118" s="139"/>
      <c r="AV118" s="139"/>
      <c r="AW118" s="139"/>
      <c r="AX118" s="139"/>
      <c r="AY118" s="139"/>
      <c r="AZ118" s="139"/>
    </row>
    <row r="119" spans="1:61" s="139" customFormat="1" ht="15" customHeight="1" x14ac:dyDescent="0.25">
      <c r="A119" s="136"/>
      <c r="B119" s="66"/>
      <c r="C119" s="149"/>
      <c r="D119" s="137" t="s">
        <v>32</v>
      </c>
      <c r="E119" s="66"/>
      <c r="F119" s="163" t="s">
        <v>1707</v>
      </c>
      <c r="G119" s="164"/>
      <c r="H119" s="164"/>
      <c r="I119" s="164"/>
      <c r="J119" s="164"/>
      <c r="K119" s="164"/>
      <c r="L119" s="164"/>
      <c r="M119" s="165"/>
      <c r="N119" s="147" t="s">
        <v>1768</v>
      </c>
      <c r="O119" s="163" t="s">
        <v>37</v>
      </c>
      <c r="P119" s="164"/>
      <c r="Q119" s="164"/>
      <c r="R119" s="164"/>
      <c r="S119" s="165"/>
      <c r="T119" s="66"/>
      <c r="U119" s="163" t="s">
        <v>1738</v>
      </c>
      <c r="V119" s="164"/>
      <c r="W119" s="164"/>
      <c r="X119" s="164"/>
      <c r="Y119" s="164"/>
      <c r="Z119" s="164"/>
      <c r="AA119" s="165"/>
      <c r="AB119" s="141"/>
      <c r="AC119" s="163" t="s">
        <v>1736</v>
      </c>
      <c r="AD119" s="165"/>
      <c r="AE119" s="66"/>
      <c r="AF119" s="137" t="s">
        <v>1713</v>
      </c>
      <c r="AG119" s="58"/>
      <c r="AH119" s="142" t="s">
        <v>1637</v>
      </c>
      <c r="AI119" s="66"/>
      <c r="AJ119" s="163" t="s">
        <v>59</v>
      </c>
      <c r="AK119" s="164"/>
      <c r="AL119" s="165"/>
      <c r="AM119" s="66"/>
      <c r="AN119" s="143" t="s">
        <v>10</v>
      </c>
      <c r="AO119" s="150"/>
      <c r="AP119" s="66"/>
      <c r="AQ119" s="136"/>
      <c r="AS119" s="34">
        <f t="shared" si="9"/>
        <v>0</v>
      </c>
    </row>
    <row r="120" spans="1:61" s="139" customFormat="1" ht="15" customHeight="1" x14ac:dyDescent="0.25">
      <c r="A120" s="136"/>
      <c r="B120" s="66"/>
      <c r="C120" s="149"/>
      <c r="D120" s="146" t="s">
        <v>5</v>
      </c>
      <c r="E120" s="111"/>
      <c r="F120" s="243" t="s">
        <v>1706</v>
      </c>
      <c r="G120" s="244"/>
      <c r="H120" s="244"/>
      <c r="I120" s="244"/>
      <c r="J120" s="244"/>
      <c r="K120" s="244"/>
      <c r="L120" s="244"/>
      <c r="M120" s="245"/>
      <c r="N120" s="147" t="s">
        <v>1768</v>
      </c>
      <c r="O120" s="243" t="s">
        <v>4</v>
      </c>
      <c r="P120" s="244"/>
      <c r="Q120" s="244"/>
      <c r="R120" s="244"/>
      <c r="S120" s="245"/>
      <c r="T120" s="147"/>
      <c r="U120" s="243" t="s">
        <v>1737</v>
      </c>
      <c r="V120" s="244"/>
      <c r="W120" s="244"/>
      <c r="X120" s="244"/>
      <c r="Y120" s="244"/>
      <c r="Z120" s="244"/>
      <c r="AA120" s="245"/>
      <c r="AB120" s="141"/>
      <c r="AC120" s="166" t="s">
        <v>1702</v>
      </c>
      <c r="AD120" s="168"/>
      <c r="AE120" s="147"/>
      <c r="AF120" s="140" t="s">
        <v>1708</v>
      </c>
      <c r="AG120" s="111"/>
      <c r="AH120" s="140" t="s">
        <v>1654</v>
      </c>
      <c r="AI120" s="111"/>
      <c r="AJ120" s="166" t="s">
        <v>1658</v>
      </c>
      <c r="AK120" s="167"/>
      <c r="AL120" s="168"/>
      <c r="AM120" s="66"/>
      <c r="AN120" s="148" t="s">
        <v>8</v>
      </c>
      <c r="AO120" s="150"/>
      <c r="AP120" s="66"/>
      <c r="AQ120" s="136"/>
      <c r="AS120" s="34">
        <f t="shared" si="9"/>
        <v>0</v>
      </c>
    </row>
    <row r="121" spans="1:61" ht="3.95" customHeight="1" x14ac:dyDescent="0.25">
      <c r="A121" s="36"/>
      <c r="B121" s="37"/>
      <c r="C121" s="56"/>
      <c r="D121" s="56"/>
      <c r="E121" s="56"/>
      <c r="F121" s="57"/>
      <c r="G121" s="57"/>
      <c r="H121" s="56"/>
      <c r="I121" s="56"/>
      <c r="J121" s="56"/>
      <c r="K121" s="56"/>
      <c r="L121" s="56"/>
      <c r="M121" s="56"/>
      <c r="N121" s="57" t="s">
        <v>1768</v>
      </c>
      <c r="O121" s="56"/>
      <c r="P121" s="56"/>
      <c r="Q121" s="37"/>
      <c r="R121" s="37"/>
      <c r="S121" s="37"/>
      <c r="T121" s="57"/>
      <c r="U121" s="57"/>
      <c r="V121" s="57"/>
      <c r="W121" s="57"/>
      <c r="X121" s="57"/>
      <c r="Y121" s="57"/>
      <c r="Z121" s="57"/>
      <c r="AA121" s="57"/>
      <c r="AB121" s="63"/>
      <c r="AC121" s="57"/>
      <c r="AD121" s="37"/>
      <c r="AE121" s="57"/>
      <c r="AF121" s="57"/>
      <c r="AG121" s="56"/>
      <c r="AH121" s="56"/>
      <c r="AI121" s="56"/>
      <c r="AJ121" s="56"/>
      <c r="AK121" s="56"/>
      <c r="AL121" s="56"/>
      <c r="AM121" s="56"/>
      <c r="AN121" s="37"/>
      <c r="AO121" s="37"/>
      <c r="AP121" s="37"/>
      <c r="AQ121" s="36"/>
      <c r="AS121" s="34">
        <f t="shared" si="9"/>
        <v>0</v>
      </c>
      <c r="AT121" s="139"/>
      <c r="AU121" s="139"/>
      <c r="AV121" s="139"/>
      <c r="AW121" s="139"/>
      <c r="AX121" s="139"/>
      <c r="AY121" s="139"/>
      <c r="AZ121" s="139"/>
    </row>
    <row r="122" spans="1:61" ht="17.100000000000001" customHeight="1" x14ac:dyDescent="0.25">
      <c r="A122" s="36"/>
      <c r="B122" s="37"/>
      <c r="C122" s="37"/>
      <c r="D122" s="47">
        <v>1</v>
      </c>
      <c r="E122" s="111" t="s">
        <v>1770</v>
      </c>
      <c r="F122" s="246"/>
      <c r="G122" s="246"/>
      <c r="H122" s="246"/>
      <c r="I122" s="246"/>
      <c r="J122" s="246"/>
      <c r="K122" s="246"/>
      <c r="L122" s="246"/>
      <c r="M122" s="246"/>
      <c r="N122" s="57" t="s">
        <v>1770</v>
      </c>
      <c r="O122" s="169"/>
      <c r="P122" s="170"/>
      <c r="Q122" s="170"/>
      <c r="R122" s="170"/>
      <c r="S122" s="171"/>
      <c r="T122" s="57" t="s">
        <v>9</v>
      </c>
      <c r="U122" s="246"/>
      <c r="V122" s="246"/>
      <c r="W122" s="246"/>
      <c r="X122" s="246"/>
      <c r="Y122" s="246"/>
      <c r="Z122" s="246"/>
      <c r="AA122" s="246"/>
      <c r="AB122" s="63" t="s">
        <v>9</v>
      </c>
      <c r="AC122" s="157"/>
      <c r="AD122" s="85"/>
      <c r="AE122" s="57" t="s">
        <v>9</v>
      </c>
      <c r="AF122" s="154"/>
      <c r="AG122" s="109" t="s">
        <v>1770</v>
      </c>
      <c r="AH122" s="120"/>
      <c r="AI122" s="112" t="s">
        <v>9</v>
      </c>
      <c r="AJ122" s="247" t="str">
        <f>IF(AH122="","",100%/AH122)</f>
        <v/>
      </c>
      <c r="AK122" s="248"/>
      <c r="AL122" s="249"/>
      <c r="AM122" s="37"/>
      <c r="AN122" s="59" t="str">
        <f>IF(OR(AJ122="",AF122=""),"",IF(AF122="Hebdomadaire",AJ122*30,IF(AF122="Bimensuelle",AJ122*15,IF(AF122="Mensuelle",AJ122*8,AJ122*4))))</f>
        <v/>
      </c>
      <c r="AO122" s="2"/>
      <c r="AP122" s="37"/>
      <c r="AQ122" s="36"/>
      <c r="AS122" s="34" t="str">
        <f t="shared" si="9"/>
        <v/>
      </c>
      <c r="AT122" s="139"/>
      <c r="AU122" s="139"/>
      <c r="AV122" s="139"/>
      <c r="AW122" s="139"/>
      <c r="AX122" s="139"/>
      <c r="AY122" s="139"/>
      <c r="AZ122" s="139"/>
    </row>
    <row r="123" spans="1:61" ht="17.100000000000001" customHeight="1" x14ac:dyDescent="0.25">
      <c r="A123" s="36"/>
      <c r="B123" s="37"/>
      <c r="C123" s="37"/>
      <c r="D123" s="47">
        <v>2</v>
      </c>
      <c r="E123" s="111" t="s">
        <v>1770</v>
      </c>
      <c r="F123" s="246"/>
      <c r="G123" s="246"/>
      <c r="H123" s="246"/>
      <c r="I123" s="246"/>
      <c r="J123" s="246"/>
      <c r="K123" s="246"/>
      <c r="L123" s="246"/>
      <c r="M123" s="246"/>
      <c r="N123" s="57" t="s">
        <v>1770</v>
      </c>
      <c r="O123" s="169"/>
      <c r="P123" s="170"/>
      <c r="Q123" s="170"/>
      <c r="R123" s="170"/>
      <c r="S123" s="171"/>
      <c r="T123" s="57" t="s">
        <v>9</v>
      </c>
      <c r="U123" s="246"/>
      <c r="V123" s="246"/>
      <c r="W123" s="246"/>
      <c r="X123" s="246"/>
      <c r="Y123" s="246"/>
      <c r="Z123" s="246"/>
      <c r="AA123" s="246"/>
      <c r="AB123" s="63" t="s">
        <v>9</v>
      </c>
      <c r="AC123" s="86"/>
      <c r="AD123" s="83"/>
      <c r="AE123" s="57" t="s">
        <v>9</v>
      </c>
      <c r="AF123" s="154"/>
      <c r="AG123" s="109" t="s">
        <v>1770</v>
      </c>
      <c r="AH123" s="120"/>
      <c r="AI123" s="112"/>
      <c r="AJ123" s="247" t="str">
        <f>IF(AH123="","",100%/AH123)</f>
        <v/>
      </c>
      <c r="AK123" s="248"/>
      <c r="AL123" s="249"/>
      <c r="AM123" s="37"/>
      <c r="AN123" s="59" t="str">
        <f t="shared" ref="AN123:AN124" si="10">IF(OR(AJ123="",AF123=""),"",IF(AF123="Hebdomadaire",AJ123*30,IF(AF123="Bimensuelle",AJ123*15,IF(AF123="Mensuelle",AJ123*8,AJ123*4))))</f>
        <v/>
      </c>
      <c r="AO123" s="2"/>
      <c r="AP123" s="37"/>
      <c r="AQ123" s="36"/>
      <c r="AS123" s="34" t="str">
        <f t="shared" si="9"/>
        <v/>
      </c>
      <c r="AT123" s="139"/>
      <c r="AU123" s="139"/>
      <c r="AV123" s="139"/>
      <c r="AW123" s="139"/>
      <c r="AX123" s="139"/>
      <c r="AY123" s="139"/>
      <c r="AZ123" s="139"/>
    </row>
    <row r="124" spans="1:61" ht="17.100000000000001" customHeight="1" x14ac:dyDescent="0.25">
      <c r="A124" s="36"/>
      <c r="B124" s="37"/>
      <c r="C124" s="37"/>
      <c r="D124" s="47">
        <v>3</v>
      </c>
      <c r="E124" s="111" t="s">
        <v>1770</v>
      </c>
      <c r="F124" s="246"/>
      <c r="G124" s="246"/>
      <c r="H124" s="246"/>
      <c r="I124" s="246"/>
      <c r="J124" s="246"/>
      <c r="K124" s="246"/>
      <c r="L124" s="246"/>
      <c r="M124" s="246"/>
      <c r="N124" s="57" t="s">
        <v>1770</v>
      </c>
      <c r="O124" s="169"/>
      <c r="P124" s="170"/>
      <c r="Q124" s="170"/>
      <c r="R124" s="170"/>
      <c r="S124" s="171"/>
      <c r="T124" s="57" t="s">
        <v>9</v>
      </c>
      <c r="U124" s="246"/>
      <c r="V124" s="246"/>
      <c r="W124" s="246"/>
      <c r="X124" s="246"/>
      <c r="Y124" s="246"/>
      <c r="Z124" s="246"/>
      <c r="AA124" s="246"/>
      <c r="AB124" s="63" t="s">
        <v>9</v>
      </c>
      <c r="AC124" s="86"/>
      <c r="AD124" s="83"/>
      <c r="AE124" s="57" t="s">
        <v>9</v>
      </c>
      <c r="AF124" s="154"/>
      <c r="AG124" s="109" t="s">
        <v>1770</v>
      </c>
      <c r="AH124" s="120"/>
      <c r="AI124" s="55"/>
      <c r="AJ124" s="247" t="str">
        <f>IF(AH124="","",100%/AH124)</f>
        <v/>
      </c>
      <c r="AK124" s="248"/>
      <c r="AL124" s="249"/>
      <c r="AM124" s="55"/>
      <c r="AN124" s="59" t="str">
        <f t="shared" si="10"/>
        <v/>
      </c>
      <c r="AO124" s="2"/>
      <c r="AP124" s="37"/>
      <c r="AQ124" s="36"/>
      <c r="AS124" s="34" t="str">
        <f t="shared" si="9"/>
        <v/>
      </c>
      <c r="AT124" s="139"/>
      <c r="AU124" s="139"/>
      <c r="AV124" s="139"/>
      <c r="AW124" s="139"/>
      <c r="AX124" s="139"/>
      <c r="AY124" s="139"/>
      <c r="AZ124" s="139"/>
      <c r="BI124" s="48">
        <v>1</v>
      </c>
    </row>
    <row r="125" spans="1:61" ht="3.95" customHeight="1" x14ac:dyDescent="0.25">
      <c r="A125" s="36"/>
      <c r="B125" s="37"/>
      <c r="C125" s="37"/>
      <c r="D125" s="37"/>
      <c r="E125" s="37"/>
      <c r="F125" s="37"/>
      <c r="G125" s="37"/>
      <c r="H125" s="37"/>
      <c r="I125" s="37"/>
      <c r="J125" s="37"/>
      <c r="K125" s="37"/>
      <c r="L125" s="37"/>
      <c r="M125" s="37"/>
      <c r="N125" s="37"/>
      <c r="O125" s="37"/>
      <c r="P125" s="37"/>
      <c r="Q125" s="37"/>
      <c r="R125" s="37"/>
      <c r="S125" s="37"/>
      <c r="T125" s="37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F125" s="37"/>
      <c r="AG125" s="37"/>
      <c r="AH125" s="37"/>
      <c r="AI125" s="37"/>
      <c r="AJ125" s="37"/>
      <c r="AK125" s="37"/>
      <c r="AL125" s="37"/>
      <c r="AM125" s="37"/>
      <c r="AN125" s="37"/>
      <c r="AO125" s="37"/>
      <c r="AP125" s="37"/>
      <c r="AQ125" s="36"/>
      <c r="AS125" s="34">
        <f t="shared" si="9"/>
        <v>0</v>
      </c>
      <c r="AT125" s="139"/>
      <c r="AU125" s="139"/>
      <c r="AV125" s="139"/>
      <c r="AW125" s="139"/>
      <c r="AX125" s="139"/>
      <c r="AY125" s="139"/>
      <c r="AZ125" s="139"/>
    </row>
    <row r="126" spans="1:61" ht="36" customHeight="1" x14ac:dyDescent="0.25">
      <c r="A126" s="36"/>
      <c r="B126" s="37"/>
      <c r="C126" s="296" t="s">
        <v>1747</v>
      </c>
      <c r="D126" s="297"/>
      <c r="E126" s="297"/>
      <c r="F126" s="297"/>
      <c r="G126" s="297"/>
      <c r="H126" s="297"/>
      <c r="I126" s="297"/>
      <c r="J126" s="297"/>
      <c r="K126" s="297"/>
      <c r="L126" s="297"/>
      <c r="M126" s="297"/>
      <c r="N126" s="297"/>
      <c r="O126" s="297"/>
      <c r="P126" s="297"/>
      <c r="Q126" s="297"/>
      <c r="R126" s="297"/>
      <c r="S126" s="297"/>
      <c r="T126" s="297"/>
      <c r="U126" s="325" t="s">
        <v>1735</v>
      </c>
      <c r="V126" s="325"/>
      <c r="W126" s="325"/>
      <c r="X126" s="325"/>
      <c r="Y126" s="325"/>
      <c r="Z126" s="325"/>
      <c r="AA126" s="325"/>
      <c r="AB126" s="325"/>
      <c r="AC126" s="325"/>
      <c r="AD126" s="325"/>
      <c r="AE126" s="325"/>
      <c r="AF126" s="325"/>
      <c r="AG126" s="325"/>
      <c r="AH126" s="325"/>
      <c r="AI126" s="325"/>
      <c r="AJ126" s="325"/>
      <c r="AK126" s="325"/>
      <c r="AL126" s="325"/>
      <c r="AM126" s="325"/>
      <c r="AN126" s="325"/>
      <c r="AO126" s="326"/>
      <c r="AP126" s="37"/>
      <c r="AQ126" s="36"/>
      <c r="AS126" s="34">
        <f t="shared" si="9"/>
        <v>0</v>
      </c>
      <c r="AT126" s="139"/>
      <c r="AU126" s="139"/>
      <c r="AV126" s="139"/>
      <c r="AW126" s="139"/>
      <c r="AX126" s="139"/>
      <c r="AY126" s="139"/>
      <c r="AZ126" s="139"/>
    </row>
    <row r="127" spans="1:61" ht="3.95" customHeight="1" x14ac:dyDescent="0.25">
      <c r="A127" s="36"/>
      <c r="B127" s="37"/>
      <c r="C127" s="66"/>
      <c r="D127" s="66"/>
      <c r="E127" s="66"/>
      <c r="F127" s="66"/>
      <c r="G127" s="66"/>
      <c r="H127" s="66"/>
      <c r="I127" s="66"/>
      <c r="J127" s="66"/>
      <c r="K127" s="66"/>
      <c r="L127" s="66"/>
      <c r="M127" s="66"/>
      <c r="N127" s="66"/>
      <c r="O127" s="66"/>
      <c r="P127" s="66"/>
      <c r="Q127" s="66"/>
      <c r="R127" s="66"/>
      <c r="S127" s="66"/>
      <c r="T127" s="66"/>
      <c r="U127" s="66"/>
      <c r="V127" s="66"/>
      <c r="W127" s="66"/>
      <c r="X127" s="66"/>
      <c r="Y127" s="66"/>
      <c r="Z127" s="66"/>
      <c r="AA127" s="66"/>
      <c r="AB127" s="66"/>
      <c r="AC127" s="66"/>
      <c r="AD127" s="66"/>
      <c r="AE127" s="66"/>
      <c r="AF127" s="66"/>
      <c r="AG127" s="66"/>
      <c r="AH127" s="66"/>
      <c r="AI127" s="66"/>
      <c r="AJ127" s="66"/>
      <c r="AK127" s="66"/>
      <c r="AL127" s="66"/>
      <c r="AM127" s="66"/>
      <c r="AN127" s="66"/>
      <c r="AO127" s="66"/>
      <c r="AP127" s="37"/>
      <c r="AQ127" s="36"/>
      <c r="AS127" s="34">
        <f t="shared" si="9"/>
        <v>0</v>
      </c>
      <c r="AT127" s="139"/>
      <c r="AU127" s="139"/>
      <c r="AV127" s="139"/>
      <c r="AW127" s="139"/>
      <c r="AX127" s="139"/>
      <c r="AY127" s="139"/>
      <c r="AZ127" s="139"/>
    </row>
    <row r="128" spans="1:61" ht="18" customHeight="1" x14ac:dyDescent="0.25">
      <c r="A128" s="36"/>
      <c r="B128" s="37"/>
      <c r="C128" s="256" t="s">
        <v>26</v>
      </c>
      <c r="D128" s="257"/>
      <c r="E128" s="257"/>
      <c r="F128" s="257"/>
      <c r="G128" s="257"/>
      <c r="H128" s="257"/>
      <c r="I128" s="257"/>
      <c r="J128" s="257"/>
      <c r="K128" s="257"/>
      <c r="L128" s="257"/>
      <c r="M128" s="257"/>
      <c r="N128" s="257"/>
      <c r="O128" s="257"/>
      <c r="P128" s="257"/>
      <c r="Q128" s="257"/>
      <c r="R128" s="257"/>
      <c r="S128" s="107" t="s">
        <v>3</v>
      </c>
      <c r="T128" s="79"/>
      <c r="U128" s="269" t="s">
        <v>45</v>
      </c>
      <c r="V128" s="269"/>
      <c r="W128" s="269"/>
      <c r="X128" s="269"/>
      <c r="Y128" s="269"/>
      <c r="Z128" s="269"/>
      <c r="AA128" s="269"/>
      <c r="AB128" s="269"/>
      <c r="AC128" s="269"/>
      <c r="AD128" s="269"/>
      <c r="AE128" s="269"/>
      <c r="AF128" s="269"/>
      <c r="AG128" s="269"/>
      <c r="AH128" s="269"/>
      <c r="AI128" s="269"/>
      <c r="AJ128" s="269"/>
      <c r="AK128" s="269"/>
      <c r="AL128" s="269"/>
      <c r="AM128" s="270"/>
      <c r="AN128" s="300" t="s">
        <v>55</v>
      </c>
      <c r="AO128" s="301" t="s">
        <v>11</v>
      </c>
      <c r="AP128" s="37"/>
      <c r="AQ128" s="36"/>
      <c r="AS128" s="34">
        <f t="shared" si="9"/>
        <v>0</v>
      </c>
      <c r="AT128" s="139"/>
      <c r="AU128" s="139"/>
      <c r="AV128" s="139"/>
      <c r="AW128" s="139"/>
      <c r="AX128" s="139"/>
      <c r="AY128" s="139"/>
      <c r="AZ128" s="139"/>
    </row>
    <row r="129" spans="1:63" ht="3.95" customHeight="1" x14ac:dyDescent="0.25">
      <c r="A129" s="36"/>
      <c r="B129" s="37"/>
      <c r="C129" s="67"/>
      <c r="D129" s="67"/>
      <c r="E129" s="67"/>
      <c r="F129" s="67"/>
      <c r="G129" s="67"/>
      <c r="H129" s="67"/>
      <c r="I129" s="67"/>
      <c r="J129" s="67"/>
      <c r="K129" s="67"/>
      <c r="L129" s="67"/>
      <c r="M129" s="67"/>
      <c r="N129" s="67"/>
      <c r="O129" s="67"/>
      <c r="P129" s="67"/>
      <c r="Q129" s="55"/>
      <c r="R129" s="55"/>
      <c r="S129" s="55"/>
      <c r="T129" s="55"/>
      <c r="U129" s="55"/>
      <c r="V129" s="55"/>
      <c r="W129" s="55"/>
      <c r="X129" s="55"/>
      <c r="Y129" s="55"/>
      <c r="Z129" s="55"/>
      <c r="AA129" s="55"/>
      <c r="AB129" s="55"/>
      <c r="AC129" s="55"/>
      <c r="AD129" s="68"/>
      <c r="AE129" s="68"/>
      <c r="AF129" s="68"/>
      <c r="AG129" s="68"/>
      <c r="AH129" s="68"/>
      <c r="AI129" s="68"/>
      <c r="AJ129" s="68"/>
      <c r="AK129" s="68"/>
      <c r="AL129" s="68"/>
      <c r="AM129" s="68"/>
      <c r="AN129" s="68"/>
      <c r="AO129" s="55"/>
      <c r="AP129" s="37"/>
      <c r="AQ129" s="36"/>
      <c r="AS129" s="34">
        <f t="shared" si="9"/>
        <v>0</v>
      </c>
      <c r="AT129" s="139"/>
      <c r="AU129" s="139"/>
      <c r="AV129" s="139"/>
      <c r="AW129" s="139"/>
      <c r="AX129" s="139"/>
      <c r="AY129" s="139"/>
      <c r="AZ129" s="139"/>
    </row>
    <row r="130" spans="1:63" s="139" customFormat="1" ht="15" customHeight="1" x14ac:dyDescent="0.25">
      <c r="A130" s="136"/>
      <c r="B130" s="66"/>
      <c r="C130" s="66"/>
      <c r="D130" s="137" t="s">
        <v>32</v>
      </c>
      <c r="E130" s="66"/>
      <c r="F130" s="163" t="s">
        <v>1642</v>
      </c>
      <c r="G130" s="164"/>
      <c r="H130" s="164"/>
      <c r="I130" s="165"/>
      <c r="J130" s="66"/>
      <c r="K130" s="163" t="s">
        <v>46</v>
      </c>
      <c r="L130" s="164"/>
      <c r="M130" s="165"/>
      <c r="N130" s="66"/>
      <c r="O130" s="163" t="s">
        <v>1643</v>
      </c>
      <c r="P130" s="164"/>
      <c r="Q130" s="164"/>
      <c r="R130" s="164"/>
      <c r="S130" s="165"/>
      <c r="T130" s="66"/>
      <c r="U130" s="137" t="s">
        <v>1763</v>
      </c>
      <c r="V130" s="58"/>
      <c r="W130" s="142" t="s">
        <v>1764</v>
      </c>
      <c r="X130" s="66"/>
      <c r="Y130" s="163" t="s">
        <v>1733</v>
      </c>
      <c r="Z130" s="164"/>
      <c r="AA130" s="164"/>
      <c r="AB130" s="164"/>
      <c r="AC130" s="164"/>
      <c r="AD130" s="165"/>
      <c r="AE130" s="151"/>
      <c r="AF130" s="137" t="s">
        <v>1700</v>
      </c>
      <c r="AG130" s="66"/>
      <c r="AH130" s="163" t="s">
        <v>1741</v>
      </c>
      <c r="AI130" s="164"/>
      <c r="AJ130" s="164"/>
      <c r="AK130" s="164"/>
      <c r="AL130" s="165"/>
      <c r="AM130" s="66"/>
      <c r="AN130" s="143" t="s">
        <v>10</v>
      </c>
      <c r="AO130" s="66"/>
      <c r="AP130" s="66"/>
      <c r="AQ130" s="136"/>
      <c r="AS130" s="34">
        <f t="shared" si="9"/>
        <v>0</v>
      </c>
    </row>
    <row r="131" spans="1:63" s="139" customFormat="1" ht="15" customHeight="1" x14ac:dyDescent="0.25">
      <c r="A131" s="136"/>
      <c r="B131" s="66"/>
      <c r="C131" s="111"/>
      <c r="D131" s="146" t="s">
        <v>5</v>
      </c>
      <c r="E131" s="111"/>
      <c r="F131" s="166" t="s">
        <v>1717</v>
      </c>
      <c r="G131" s="167"/>
      <c r="H131" s="167"/>
      <c r="I131" s="168"/>
      <c r="J131" s="147"/>
      <c r="K131" s="243" t="s">
        <v>1668</v>
      </c>
      <c r="L131" s="244"/>
      <c r="M131" s="245"/>
      <c r="N131" s="147"/>
      <c r="O131" s="166" t="s">
        <v>1639</v>
      </c>
      <c r="P131" s="167"/>
      <c r="Q131" s="167"/>
      <c r="R131" s="167"/>
      <c r="S131" s="168"/>
      <c r="T131" s="66"/>
      <c r="U131" s="140" t="s">
        <v>1761</v>
      </c>
      <c r="V131" s="58"/>
      <c r="W131" s="140" t="s">
        <v>1762</v>
      </c>
      <c r="X131" s="66"/>
      <c r="Y131" s="166" t="s">
        <v>1732</v>
      </c>
      <c r="Z131" s="167"/>
      <c r="AA131" s="167"/>
      <c r="AB131" s="167"/>
      <c r="AC131" s="167"/>
      <c r="AD131" s="168"/>
      <c r="AE131" s="151"/>
      <c r="AF131" s="140" t="s">
        <v>1701</v>
      </c>
      <c r="AG131" s="66"/>
      <c r="AH131" s="166" t="s">
        <v>1742</v>
      </c>
      <c r="AI131" s="167"/>
      <c r="AJ131" s="167"/>
      <c r="AK131" s="167"/>
      <c r="AL131" s="168"/>
      <c r="AM131" s="66"/>
      <c r="AN131" s="148" t="s">
        <v>8</v>
      </c>
      <c r="AO131" s="66"/>
      <c r="AP131" s="66"/>
      <c r="AQ131" s="136"/>
      <c r="AS131" s="34">
        <f t="shared" si="9"/>
        <v>0</v>
      </c>
    </row>
    <row r="132" spans="1:63" ht="3.95" customHeight="1" x14ac:dyDescent="0.25">
      <c r="A132" s="36"/>
      <c r="B132" s="37"/>
      <c r="C132" s="56"/>
      <c r="D132" s="60"/>
      <c r="E132" s="60"/>
      <c r="F132" s="60"/>
      <c r="G132" s="60"/>
      <c r="H132" s="60"/>
      <c r="I132" s="60"/>
      <c r="J132" s="46"/>
      <c r="K132" s="61"/>
      <c r="L132" s="61"/>
      <c r="M132" s="61"/>
      <c r="N132" s="57"/>
      <c r="O132" s="37"/>
      <c r="P132" s="37"/>
      <c r="Q132" s="37"/>
      <c r="R132" s="37"/>
      <c r="S132" s="37"/>
      <c r="T132" s="46"/>
      <c r="U132" s="37"/>
      <c r="V132" s="46"/>
      <c r="W132" s="37"/>
      <c r="X132" s="46"/>
      <c r="Y132" s="37"/>
      <c r="Z132" s="37"/>
      <c r="AA132" s="37"/>
      <c r="AB132" s="37"/>
      <c r="AC132" s="37"/>
      <c r="AD132" s="37"/>
      <c r="AE132" s="68"/>
      <c r="AF132" s="37"/>
      <c r="AG132" s="46"/>
      <c r="AH132" s="37"/>
      <c r="AI132" s="37"/>
      <c r="AJ132" s="37"/>
      <c r="AK132" s="37"/>
      <c r="AL132" s="37"/>
      <c r="AM132" s="37"/>
      <c r="AN132" s="37"/>
      <c r="AO132" s="37"/>
      <c r="AP132" s="37"/>
      <c r="AQ132" s="36"/>
      <c r="AS132" s="34">
        <f t="shared" si="9"/>
        <v>0</v>
      </c>
      <c r="AT132" s="139"/>
      <c r="AU132" s="139"/>
      <c r="AV132" s="139"/>
      <c r="AW132" s="139"/>
      <c r="AX132" s="139"/>
      <c r="AY132" s="139"/>
      <c r="AZ132" s="139"/>
    </row>
    <row r="133" spans="1:63" ht="78.95" customHeight="1" x14ac:dyDescent="0.25">
      <c r="A133" s="36"/>
      <c r="B133" s="37"/>
      <c r="C133" s="56"/>
      <c r="D133" s="47">
        <v>1</v>
      </c>
      <c r="E133" s="111" t="s">
        <v>1768</v>
      </c>
      <c r="F133" s="255"/>
      <c r="G133" s="255"/>
      <c r="H133" s="255"/>
      <c r="I133" s="255"/>
      <c r="J133" s="57" t="s">
        <v>1768</v>
      </c>
      <c r="K133" s="255"/>
      <c r="L133" s="255"/>
      <c r="M133" s="255"/>
      <c r="N133" s="57" t="s">
        <v>1771</v>
      </c>
      <c r="O133" s="255"/>
      <c r="P133" s="255"/>
      <c r="Q133" s="255"/>
      <c r="R133" s="255"/>
      <c r="S133" s="255"/>
      <c r="T133" s="57" t="s">
        <v>9</v>
      </c>
      <c r="U133" s="118"/>
      <c r="V133" s="57" t="s">
        <v>9</v>
      </c>
      <c r="W133" s="120"/>
      <c r="X133" s="46"/>
      <c r="Y133" s="278"/>
      <c r="Z133" s="279"/>
      <c r="AA133" s="279"/>
      <c r="AB133" s="279"/>
      <c r="AC133" s="279"/>
      <c r="AD133" s="280"/>
      <c r="AE133" s="68" t="s">
        <v>9</v>
      </c>
      <c r="AF133" s="118"/>
      <c r="AG133" s="57" t="s">
        <v>9</v>
      </c>
      <c r="AH133" s="113"/>
      <c r="AI133" s="253"/>
      <c r="AJ133" s="253"/>
      <c r="AK133" s="253"/>
      <c r="AL133" s="254"/>
      <c r="AM133" s="37" t="s">
        <v>9</v>
      </c>
      <c r="AN133" s="59" t="str">
        <f>IF(AND(F133&lt;&gt;"",K133&lt;&gt;"",O133&lt;&gt;""),IF(W133="",500,500/W133),"")</f>
        <v/>
      </c>
      <c r="AO133" s="37"/>
      <c r="AP133" s="37"/>
      <c r="AQ133" s="36"/>
      <c r="AS133" s="34" t="str">
        <f t="shared" si="9"/>
        <v/>
      </c>
      <c r="AT133" s="139"/>
      <c r="AU133" s="139"/>
      <c r="AV133" s="139"/>
      <c r="AW133" s="139"/>
      <c r="AX133" s="139"/>
      <c r="AY133" s="139"/>
      <c r="AZ133" s="139"/>
    </row>
    <row r="134" spans="1:63" ht="78.95" customHeight="1" x14ac:dyDescent="0.25">
      <c r="A134" s="36"/>
      <c r="B134" s="37"/>
      <c r="C134" s="56"/>
      <c r="D134" s="47">
        <v>2</v>
      </c>
      <c r="E134" s="111" t="s">
        <v>1768</v>
      </c>
      <c r="F134" s="255"/>
      <c r="G134" s="255"/>
      <c r="H134" s="255"/>
      <c r="I134" s="255"/>
      <c r="J134" s="57" t="s">
        <v>1768</v>
      </c>
      <c r="K134" s="278"/>
      <c r="L134" s="279"/>
      <c r="M134" s="280"/>
      <c r="N134" s="57" t="s">
        <v>1771</v>
      </c>
      <c r="O134" s="255"/>
      <c r="P134" s="255"/>
      <c r="Q134" s="255"/>
      <c r="R134" s="255"/>
      <c r="S134" s="255"/>
      <c r="T134" s="57" t="s">
        <v>9</v>
      </c>
      <c r="U134" s="118"/>
      <c r="V134" s="57" t="s">
        <v>9</v>
      </c>
      <c r="W134" s="120"/>
      <c r="X134" s="46"/>
      <c r="Y134" s="278"/>
      <c r="Z134" s="279"/>
      <c r="AA134" s="279"/>
      <c r="AB134" s="279"/>
      <c r="AC134" s="279"/>
      <c r="AD134" s="280"/>
      <c r="AE134" s="68" t="s">
        <v>9</v>
      </c>
      <c r="AF134" s="118"/>
      <c r="AG134" s="57" t="s">
        <v>9</v>
      </c>
      <c r="AH134" s="122"/>
      <c r="AI134" s="258"/>
      <c r="AJ134" s="253"/>
      <c r="AK134" s="253"/>
      <c r="AL134" s="254"/>
      <c r="AM134" s="37" t="s">
        <v>9</v>
      </c>
      <c r="AN134" s="59" t="str">
        <f t="shared" ref="AN134:AN135" si="11">IF(AND(F134&lt;&gt;"",K134&lt;&gt;"",O134&lt;&gt;""),IF(W134="",500,500/W134),"")</f>
        <v/>
      </c>
      <c r="AO134" s="37"/>
      <c r="AP134" s="37"/>
      <c r="AQ134" s="36"/>
      <c r="AS134" s="34" t="str">
        <f t="shared" si="9"/>
        <v/>
      </c>
      <c r="AT134" s="139"/>
      <c r="AU134" s="139"/>
      <c r="AV134" s="139"/>
      <c r="AW134" s="139"/>
      <c r="AX134" s="139"/>
      <c r="AY134" s="139"/>
      <c r="AZ134" s="139"/>
    </row>
    <row r="135" spans="1:63" ht="78.95" customHeight="1" x14ac:dyDescent="0.25">
      <c r="A135" s="36"/>
      <c r="B135" s="37"/>
      <c r="C135" s="56"/>
      <c r="D135" s="47">
        <v>3</v>
      </c>
      <c r="E135" s="111" t="s">
        <v>1768</v>
      </c>
      <c r="F135" s="255"/>
      <c r="G135" s="255"/>
      <c r="H135" s="255"/>
      <c r="I135" s="255"/>
      <c r="J135" s="57" t="s">
        <v>1768</v>
      </c>
      <c r="K135" s="255"/>
      <c r="L135" s="255"/>
      <c r="M135" s="255"/>
      <c r="N135" s="57" t="s">
        <v>1771</v>
      </c>
      <c r="O135" s="255"/>
      <c r="P135" s="255"/>
      <c r="Q135" s="255"/>
      <c r="R135" s="255"/>
      <c r="S135" s="255"/>
      <c r="T135" s="57" t="s">
        <v>9</v>
      </c>
      <c r="U135" s="118"/>
      <c r="V135" s="57" t="s">
        <v>9</v>
      </c>
      <c r="W135" s="120"/>
      <c r="X135" s="46"/>
      <c r="Y135" s="278"/>
      <c r="Z135" s="279"/>
      <c r="AA135" s="279"/>
      <c r="AB135" s="279"/>
      <c r="AC135" s="279"/>
      <c r="AD135" s="280"/>
      <c r="AE135" s="68" t="s">
        <v>9</v>
      </c>
      <c r="AF135" s="118"/>
      <c r="AG135" s="57" t="s">
        <v>9</v>
      </c>
      <c r="AH135" s="122"/>
      <c r="AI135" s="258"/>
      <c r="AJ135" s="253"/>
      <c r="AK135" s="253"/>
      <c r="AL135" s="254"/>
      <c r="AM135" s="37" t="s">
        <v>9</v>
      </c>
      <c r="AN135" s="59" t="str">
        <f t="shared" si="11"/>
        <v/>
      </c>
      <c r="AO135" s="37"/>
      <c r="AP135" s="37"/>
      <c r="AQ135" s="36"/>
      <c r="AS135" s="34" t="str">
        <f t="shared" si="9"/>
        <v/>
      </c>
      <c r="AT135" s="139"/>
      <c r="AU135" s="139"/>
      <c r="AV135" s="139"/>
      <c r="AW135" s="139"/>
      <c r="AX135" s="139"/>
      <c r="AY135" s="139"/>
      <c r="AZ135" s="139"/>
      <c r="BJ135" s="48">
        <v>1</v>
      </c>
    </row>
    <row r="136" spans="1:63" ht="3.95" customHeight="1" x14ac:dyDescent="0.25">
      <c r="A136" s="36"/>
      <c r="B136" s="37"/>
      <c r="C136" s="37"/>
      <c r="D136" s="37"/>
      <c r="E136" s="37"/>
      <c r="F136" s="37"/>
      <c r="G136" s="37"/>
      <c r="H136" s="37"/>
      <c r="I136" s="37"/>
      <c r="J136" s="46"/>
      <c r="K136" s="37"/>
      <c r="L136" s="37"/>
      <c r="M136" s="37"/>
      <c r="N136" s="37"/>
      <c r="O136" s="37"/>
      <c r="P136" s="37"/>
      <c r="Q136" s="37"/>
      <c r="R136" s="37"/>
      <c r="S136" s="37"/>
      <c r="T136" s="37"/>
      <c r="U136" s="37"/>
      <c r="V136" s="37"/>
      <c r="W136" s="37"/>
      <c r="X136" s="46"/>
      <c r="Y136" s="37"/>
      <c r="Z136" s="37"/>
      <c r="AA136" s="37"/>
      <c r="AB136" s="37"/>
      <c r="AC136" s="37"/>
      <c r="AD136" s="37"/>
      <c r="AE136" s="37"/>
      <c r="AF136" s="37"/>
      <c r="AG136" s="37"/>
      <c r="AH136" s="37"/>
      <c r="AI136" s="37"/>
      <c r="AJ136" s="37"/>
      <c r="AK136" s="37"/>
      <c r="AL136" s="37"/>
      <c r="AM136" s="37"/>
      <c r="AN136" s="37"/>
      <c r="AO136" s="37"/>
      <c r="AP136" s="37"/>
      <c r="AQ136" s="36"/>
      <c r="AS136" s="34">
        <f t="shared" si="9"/>
        <v>0</v>
      </c>
      <c r="AT136" s="139"/>
      <c r="AU136" s="139"/>
      <c r="AV136" s="139"/>
      <c r="AW136" s="139"/>
      <c r="AX136" s="139"/>
      <c r="AY136" s="139"/>
      <c r="AZ136" s="139"/>
    </row>
    <row r="137" spans="1:63" ht="18" customHeight="1" x14ac:dyDescent="0.25">
      <c r="A137" s="36"/>
      <c r="B137" s="37"/>
      <c r="C137" s="250" t="s">
        <v>1745</v>
      </c>
      <c r="D137" s="251"/>
      <c r="E137" s="251"/>
      <c r="F137" s="251"/>
      <c r="G137" s="251"/>
      <c r="H137" s="251"/>
      <c r="I137" s="251"/>
      <c r="J137" s="251"/>
      <c r="K137" s="251"/>
      <c r="L137" s="251"/>
      <c r="M137" s="251"/>
      <c r="N137" s="251"/>
      <c r="O137" s="251"/>
      <c r="P137" s="251"/>
      <c r="Q137" s="251"/>
      <c r="R137" s="251"/>
      <c r="S137" s="108" t="s">
        <v>27</v>
      </c>
      <c r="T137" s="79"/>
      <c r="U137" s="269" t="s">
        <v>1746</v>
      </c>
      <c r="V137" s="269"/>
      <c r="W137" s="269"/>
      <c r="X137" s="269"/>
      <c r="Y137" s="269"/>
      <c r="Z137" s="269"/>
      <c r="AA137" s="269"/>
      <c r="AB137" s="269"/>
      <c r="AC137" s="269"/>
      <c r="AD137" s="269"/>
      <c r="AE137" s="269"/>
      <c r="AF137" s="269"/>
      <c r="AG137" s="269"/>
      <c r="AH137" s="269"/>
      <c r="AI137" s="269"/>
      <c r="AJ137" s="269"/>
      <c r="AK137" s="269"/>
      <c r="AL137" s="269"/>
      <c r="AM137" s="270"/>
      <c r="AN137" s="300" t="s">
        <v>52</v>
      </c>
      <c r="AO137" s="301" t="s">
        <v>13</v>
      </c>
      <c r="AP137" s="37"/>
      <c r="AQ137" s="36"/>
      <c r="AS137" s="34">
        <f t="shared" si="9"/>
        <v>0</v>
      </c>
      <c r="AT137" s="139"/>
      <c r="AU137" s="139"/>
      <c r="AV137" s="139"/>
      <c r="AW137" s="139"/>
      <c r="AX137" s="139"/>
      <c r="AY137" s="139"/>
      <c r="AZ137" s="139"/>
    </row>
    <row r="138" spans="1:63" ht="3.95" customHeight="1" x14ac:dyDescent="0.25">
      <c r="A138" s="36"/>
      <c r="B138" s="37"/>
      <c r="C138" s="56"/>
      <c r="D138" s="60"/>
      <c r="E138" s="60"/>
      <c r="F138" s="60"/>
      <c r="G138" s="60"/>
      <c r="H138" s="60"/>
      <c r="I138" s="60"/>
      <c r="J138" s="60"/>
      <c r="K138" s="61"/>
      <c r="L138" s="61"/>
      <c r="M138" s="61"/>
      <c r="N138" s="61"/>
      <c r="O138" s="37"/>
      <c r="P138" s="37"/>
      <c r="Q138" s="37"/>
      <c r="R138" s="37"/>
      <c r="S138" s="37"/>
      <c r="T138" s="37"/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F138" s="37"/>
      <c r="AG138" s="37"/>
      <c r="AH138" s="37"/>
      <c r="AI138" s="37"/>
      <c r="AJ138" s="37"/>
      <c r="AK138" s="37"/>
      <c r="AL138" s="37"/>
      <c r="AM138" s="37"/>
      <c r="AN138" s="37"/>
      <c r="AO138" s="37"/>
      <c r="AP138" s="37"/>
      <c r="AQ138" s="36"/>
      <c r="AS138" s="34">
        <f t="shared" si="9"/>
        <v>0</v>
      </c>
      <c r="AT138" s="139"/>
      <c r="AU138" s="139"/>
      <c r="AV138" s="139"/>
      <c r="AW138" s="139"/>
      <c r="AX138" s="139"/>
      <c r="AY138" s="139"/>
      <c r="AZ138" s="139"/>
    </row>
    <row r="139" spans="1:63" s="139" customFormat="1" ht="15" customHeight="1" x14ac:dyDescent="0.25">
      <c r="A139" s="136"/>
      <c r="B139" s="66"/>
      <c r="C139" s="111"/>
      <c r="D139" s="137" t="s">
        <v>32</v>
      </c>
      <c r="E139" s="66"/>
      <c r="F139" s="163" t="s">
        <v>1642</v>
      </c>
      <c r="G139" s="164"/>
      <c r="H139" s="164"/>
      <c r="I139" s="165"/>
      <c r="J139" s="66"/>
      <c r="K139" s="163" t="s">
        <v>46</v>
      </c>
      <c r="L139" s="164"/>
      <c r="M139" s="165"/>
      <c r="N139" s="66"/>
      <c r="O139" s="163" t="s">
        <v>1643</v>
      </c>
      <c r="P139" s="164"/>
      <c r="Q139" s="164"/>
      <c r="R139" s="164"/>
      <c r="S139" s="165"/>
      <c r="T139" s="66"/>
      <c r="U139" s="137" t="s">
        <v>1763</v>
      </c>
      <c r="V139" s="58"/>
      <c r="W139" s="142" t="s">
        <v>1764</v>
      </c>
      <c r="X139" s="66"/>
      <c r="Y139" s="163" t="s">
        <v>1733</v>
      </c>
      <c r="Z139" s="164"/>
      <c r="AA139" s="164"/>
      <c r="AB139" s="164"/>
      <c r="AC139" s="164"/>
      <c r="AD139" s="165"/>
      <c r="AE139" s="151"/>
      <c r="AF139" s="137" t="s">
        <v>1700</v>
      </c>
      <c r="AG139" s="66"/>
      <c r="AH139" s="163" t="s">
        <v>1741</v>
      </c>
      <c r="AI139" s="164"/>
      <c r="AJ139" s="164"/>
      <c r="AK139" s="164"/>
      <c r="AL139" s="165"/>
      <c r="AM139" s="66"/>
      <c r="AN139" s="143" t="s">
        <v>10</v>
      </c>
      <c r="AO139" s="66"/>
      <c r="AP139" s="66"/>
      <c r="AQ139" s="136"/>
      <c r="AS139" s="34">
        <f t="shared" si="9"/>
        <v>0</v>
      </c>
    </row>
    <row r="140" spans="1:63" s="139" customFormat="1" ht="15" customHeight="1" x14ac:dyDescent="0.25">
      <c r="A140" s="136"/>
      <c r="B140" s="66"/>
      <c r="C140" s="111"/>
      <c r="D140" s="146" t="s">
        <v>5</v>
      </c>
      <c r="E140" s="111"/>
      <c r="F140" s="166" t="s">
        <v>1717</v>
      </c>
      <c r="G140" s="167"/>
      <c r="H140" s="167"/>
      <c r="I140" s="168"/>
      <c r="J140" s="147"/>
      <c r="K140" s="243" t="s">
        <v>1668</v>
      </c>
      <c r="L140" s="244"/>
      <c r="M140" s="245"/>
      <c r="N140" s="147"/>
      <c r="O140" s="166" t="s">
        <v>1639</v>
      </c>
      <c r="P140" s="167"/>
      <c r="Q140" s="167"/>
      <c r="R140" s="167"/>
      <c r="S140" s="168"/>
      <c r="T140" s="66"/>
      <c r="U140" s="140" t="s">
        <v>1761</v>
      </c>
      <c r="V140" s="58"/>
      <c r="W140" s="140" t="s">
        <v>1762</v>
      </c>
      <c r="X140" s="66"/>
      <c r="Y140" s="166" t="s">
        <v>1732</v>
      </c>
      <c r="Z140" s="167"/>
      <c r="AA140" s="167"/>
      <c r="AB140" s="167"/>
      <c r="AC140" s="167"/>
      <c r="AD140" s="168"/>
      <c r="AE140" s="151"/>
      <c r="AF140" s="140" t="s">
        <v>1701</v>
      </c>
      <c r="AG140" s="66"/>
      <c r="AH140" s="166" t="s">
        <v>1742</v>
      </c>
      <c r="AI140" s="167"/>
      <c r="AJ140" s="167"/>
      <c r="AK140" s="167"/>
      <c r="AL140" s="168"/>
      <c r="AM140" s="66"/>
      <c r="AN140" s="148" t="s">
        <v>8</v>
      </c>
      <c r="AO140" s="66"/>
      <c r="AP140" s="66"/>
      <c r="AQ140" s="136"/>
      <c r="AS140" s="34">
        <f t="shared" si="9"/>
        <v>0</v>
      </c>
    </row>
    <row r="141" spans="1:63" ht="3.95" customHeight="1" x14ac:dyDescent="0.25">
      <c r="A141" s="36"/>
      <c r="B141" s="37"/>
      <c r="C141" s="56"/>
      <c r="D141" s="60"/>
      <c r="E141" s="60"/>
      <c r="F141" s="60"/>
      <c r="G141" s="60"/>
      <c r="H141" s="60"/>
      <c r="I141" s="60"/>
      <c r="J141" s="46"/>
      <c r="K141" s="61"/>
      <c r="L141" s="61"/>
      <c r="M141" s="61"/>
      <c r="N141" s="57"/>
      <c r="O141" s="37"/>
      <c r="P141" s="37"/>
      <c r="Q141" s="37"/>
      <c r="R141" s="37"/>
      <c r="S141" s="37"/>
      <c r="T141" s="46"/>
      <c r="U141" s="37"/>
      <c r="V141" s="46"/>
      <c r="W141" s="37"/>
      <c r="X141" s="46"/>
      <c r="Y141" s="37"/>
      <c r="Z141" s="37"/>
      <c r="AA141" s="37"/>
      <c r="AB141" s="37"/>
      <c r="AC141" s="37"/>
      <c r="AD141" s="37"/>
      <c r="AE141" s="68"/>
      <c r="AF141" s="37"/>
      <c r="AG141" s="46"/>
      <c r="AH141" s="37"/>
      <c r="AI141" s="37"/>
      <c r="AJ141" s="37"/>
      <c r="AK141" s="37"/>
      <c r="AL141" s="37"/>
      <c r="AM141" s="37"/>
      <c r="AN141" s="37"/>
      <c r="AO141" s="37"/>
      <c r="AP141" s="37"/>
      <c r="AQ141" s="36"/>
      <c r="AS141" s="34">
        <f t="shared" si="9"/>
        <v>0</v>
      </c>
      <c r="AT141" s="139"/>
      <c r="AU141" s="139"/>
      <c r="AV141" s="139"/>
      <c r="AW141" s="139"/>
      <c r="AX141" s="139"/>
      <c r="AY141" s="139"/>
      <c r="AZ141" s="139"/>
    </row>
    <row r="142" spans="1:63" ht="78.95" customHeight="1" x14ac:dyDescent="0.25">
      <c r="A142" s="36"/>
      <c r="B142" s="37"/>
      <c r="C142" s="58"/>
      <c r="D142" s="47">
        <v>1</v>
      </c>
      <c r="E142" s="111" t="s">
        <v>1768</v>
      </c>
      <c r="F142" s="255"/>
      <c r="G142" s="255"/>
      <c r="H142" s="255"/>
      <c r="I142" s="255"/>
      <c r="J142" s="57" t="s">
        <v>1768</v>
      </c>
      <c r="K142" s="255"/>
      <c r="L142" s="255"/>
      <c r="M142" s="255"/>
      <c r="N142" s="57" t="s">
        <v>1771</v>
      </c>
      <c r="O142" s="255"/>
      <c r="P142" s="255"/>
      <c r="Q142" s="255"/>
      <c r="R142" s="255"/>
      <c r="S142" s="255"/>
      <c r="T142" s="57" t="s">
        <v>9</v>
      </c>
      <c r="U142" s="118"/>
      <c r="V142" s="57" t="s">
        <v>9</v>
      </c>
      <c r="W142" s="120"/>
      <c r="X142" s="46"/>
      <c r="Y142" s="278"/>
      <c r="Z142" s="279"/>
      <c r="AA142" s="279"/>
      <c r="AB142" s="279"/>
      <c r="AC142" s="279"/>
      <c r="AD142" s="280"/>
      <c r="AE142" s="68" t="s">
        <v>9</v>
      </c>
      <c r="AF142" s="118"/>
      <c r="AG142" s="57" t="s">
        <v>9</v>
      </c>
      <c r="AH142" s="113"/>
      <c r="AI142" s="253"/>
      <c r="AJ142" s="253"/>
      <c r="AK142" s="253"/>
      <c r="AL142" s="254"/>
      <c r="AM142" s="37"/>
      <c r="AN142" s="59" t="str">
        <f t="shared" ref="AN142:AN144" si="12">IF(AND(F142&lt;&gt;"",K142&lt;&gt;"",O142&lt;&gt;""),IF(W142="",200,200/W142),"")</f>
        <v/>
      </c>
      <c r="AO142" s="37"/>
      <c r="AP142" s="37"/>
      <c r="AQ142" s="36"/>
      <c r="AS142" s="34" t="str">
        <f t="shared" si="9"/>
        <v/>
      </c>
      <c r="AT142" s="139"/>
      <c r="AU142" s="139"/>
      <c r="AV142" s="139"/>
      <c r="AW142" s="139"/>
      <c r="AX142" s="139"/>
      <c r="AY142" s="139"/>
      <c r="AZ142" s="139"/>
    </row>
    <row r="143" spans="1:63" ht="78.95" customHeight="1" x14ac:dyDescent="0.25">
      <c r="A143" s="36"/>
      <c r="B143" s="37"/>
      <c r="C143" s="58"/>
      <c r="D143" s="47">
        <v>2</v>
      </c>
      <c r="E143" s="111" t="s">
        <v>1768</v>
      </c>
      <c r="F143" s="255"/>
      <c r="G143" s="255"/>
      <c r="H143" s="255"/>
      <c r="I143" s="255"/>
      <c r="J143" s="57" t="s">
        <v>1768</v>
      </c>
      <c r="K143" s="278"/>
      <c r="L143" s="279"/>
      <c r="M143" s="280"/>
      <c r="N143" s="57" t="s">
        <v>1771</v>
      </c>
      <c r="O143" s="255"/>
      <c r="P143" s="255"/>
      <c r="Q143" s="255"/>
      <c r="R143" s="255"/>
      <c r="S143" s="255"/>
      <c r="T143" s="57" t="s">
        <v>9</v>
      </c>
      <c r="U143" s="118"/>
      <c r="V143" s="57" t="s">
        <v>9</v>
      </c>
      <c r="W143" s="120"/>
      <c r="X143" s="46"/>
      <c r="Y143" s="278"/>
      <c r="Z143" s="279"/>
      <c r="AA143" s="279"/>
      <c r="AB143" s="279"/>
      <c r="AC143" s="279"/>
      <c r="AD143" s="280"/>
      <c r="AE143" s="68" t="s">
        <v>9</v>
      </c>
      <c r="AF143" s="118"/>
      <c r="AG143" s="57" t="s">
        <v>9</v>
      </c>
      <c r="AH143" s="158"/>
      <c r="AI143" s="258"/>
      <c r="AJ143" s="253"/>
      <c r="AK143" s="253"/>
      <c r="AL143" s="254"/>
      <c r="AM143" s="37"/>
      <c r="AN143" s="59" t="str">
        <f t="shared" si="12"/>
        <v/>
      </c>
      <c r="AO143" s="37"/>
      <c r="AP143" s="37"/>
      <c r="AQ143" s="36"/>
      <c r="AS143" s="34" t="str">
        <f t="shared" si="9"/>
        <v/>
      </c>
      <c r="AT143" s="139"/>
      <c r="AU143" s="139"/>
      <c r="AV143" s="139"/>
      <c r="AW143" s="139"/>
      <c r="AX143" s="139"/>
      <c r="AY143" s="139"/>
      <c r="AZ143" s="139"/>
    </row>
    <row r="144" spans="1:63" ht="78.95" customHeight="1" x14ac:dyDescent="0.25">
      <c r="A144" s="36"/>
      <c r="B144" s="37"/>
      <c r="C144" s="58"/>
      <c r="D144" s="47">
        <v>3</v>
      </c>
      <c r="E144" s="111" t="s">
        <v>1768</v>
      </c>
      <c r="F144" s="255"/>
      <c r="G144" s="255"/>
      <c r="H144" s="255"/>
      <c r="I144" s="255"/>
      <c r="J144" s="57" t="s">
        <v>1768</v>
      </c>
      <c r="K144" s="255"/>
      <c r="L144" s="255"/>
      <c r="M144" s="255"/>
      <c r="N144" s="57" t="s">
        <v>1771</v>
      </c>
      <c r="O144" s="255"/>
      <c r="P144" s="255"/>
      <c r="Q144" s="255"/>
      <c r="R144" s="255"/>
      <c r="S144" s="255"/>
      <c r="T144" s="57" t="s">
        <v>9</v>
      </c>
      <c r="U144" s="118"/>
      <c r="V144" s="57" t="s">
        <v>9</v>
      </c>
      <c r="W144" s="120"/>
      <c r="X144" s="46"/>
      <c r="Y144" s="278"/>
      <c r="Z144" s="279"/>
      <c r="AA144" s="279"/>
      <c r="AB144" s="279"/>
      <c r="AC144" s="279"/>
      <c r="AD144" s="280"/>
      <c r="AE144" s="68" t="s">
        <v>9</v>
      </c>
      <c r="AF144" s="118"/>
      <c r="AG144" s="57" t="s">
        <v>9</v>
      </c>
      <c r="AH144" s="158"/>
      <c r="AI144" s="258"/>
      <c r="AJ144" s="253"/>
      <c r="AK144" s="253"/>
      <c r="AL144" s="254"/>
      <c r="AM144" s="55"/>
      <c r="AN144" s="59" t="str">
        <f t="shared" si="12"/>
        <v/>
      </c>
      <c r="AO144" s="37"/>
      <c r="AP144" s="37"/>
      <c r="AQ144" s="36"/>
      <c r="AS144" s="34" t="str">
        <f t="shared" si="9"/>
        <v/>
      </c>
      <c r="AT144" s="139"/>
      <c r="AU144" s="139"/>
      <c r="AV144" s="139"/>
      <c r="AW144" s="139"/>
      <c r="AX144" s="139"/>
      <c r="AY144" s="139"/>
      <c r="AZ144" s="139"/>
      <c r="BK144" s="48">
        <v>1</v>
      </c>
    </row>
    <row r="145" spans="1:64" ht="3.95" customHeight="1" x14ac:dyDescent="0.25">
      <c r="A145" s="36"/>
      <c r="B145" s="37"/>
      <c r="C145" s="58"/>
      <c r="D145" s="53"/>
      <c r="E145" s="53"/>
      <c r="F145" s="53"/>
      <c r="G145" s="53"/>
      <c r="H145" s="53"/>
      <c r="I145" s="53"/>
      <c r="J145" s="53"/>
      <c r="K145" s="69"/>
      <c r="L145" s="69"/>
      <c r="M145" s="69"/>
      <c r="N145" s="69"/>
      <c r="O145" s="55"/>
      <c r="P145" s="55"/>
      <c r="Q145" s="55"/>
      <c r="R145" s="55"/>
      <c r="S145" s="55"/>
      <c r="T145" s="55"/>
      <c r="U145" s="55"/>
      <c r="V145" s="55"/>
      <c r="W145" s="55"/>
      <c r="X145" s="55"/>
      <c r="Y145" s="55"/>
      <c r="Z145" s="55"/>
      <c r="AA145" s="55"/>
      <c r="AB145" s="55"/>
      <c r="AC145" s="55"/>
      <c r="AD145" s="55"/>
      <c r="AE145" s="55"/>
      <c r="AF145" s="55"/>
      <c r="AG145" s="55"/>
      <c r="AH145" s="55"/>
      <c r="AI145" s="55"/>
      <c r="AJ145" s="55"/>
      <c r="AK145" s="55"/>
      <c r="AL145" s="55"/>
      <c r="AM145" s="55"/>
      <c r="AN145" s="37"/>
      <c r="AO145" s="37"/>
      <c r="AP145" s="37"/>
      <c r="AQ145" s="36"/>
      <c r="AS145" s="34">
        <f t="shared" si="9"/>
        <v>0</v>
      </c>
      <c r="AT145" s="139"/>
      <c r="AU145" s="139"/>
      <c r="AV145" s="139"/>
      <c r="AW145" s="139"/>
      <c r="AX145" s="139"/>
      <c r="AY145" s="139"/>
      <c r="AZ145" s="139"/>
    </row>
    <row r="146" spans="1:64" ht="18" customHeight="1" x14ac:dyDescent="0.25">
      <c r="A146" s="36"/>
      <c r="B146" s="37"/>
      <c r="C146" s="296" t="s">
        <v>40</v>
      </c>
      <c r="D146" s="297"/>
      <c r="E146" s="297"/>
      <c r="F146" s="297"/>
      <c r="G146" s="297"/>
      <c r="H146" s="297"/>
      <c r="I146" s="297"/>
      <c r="J146" s="297"/>
      <c r="K146" s="297"/>
      <c r="L146" s="297"/>
      <c r="M146" s="297"/>
      <c r="N146" s="297"/>
      <c r="O146" s="297"/>
      <c r="P146" s="297"/>
      <c r="Q146" s="297"/>
      <c r="R146" s="297"/>
      <c r="S146" s="297"/>
      <c r="T146" s="297"/>
      <c r="U146" s="125"/>
      <c r="V146" s="125"/>
      <c r="W146" s="125"/>
      <c r="X146" s="125"/>
      <c r="Y146" s="125"/>
      <c r="Z146" s="125"/>
      <c r="AA146" s="125"/>
      <c r="AB146" s="125"/>
      <c r="AC146" s="125"/>
      <c r="AD146" s="325" t="s">
        <v>39</v>
      </c>
      <c r="AE146" s="325"/>
      <c r="AF146" s="325"/>
      <c r="AG146" s="325"/>
      <c r="AH146" s="325"/>
      <c r="AI146" s="325"/>
      <c r="AJ146" s="325"/>
      <c r="AK146" s="325"/>
      <c r="AL146" s="325"/>
      <c r="AM146" s="325"/>
      <c r="AN146" s="325"/>
      <c r="AO146" s="326"/>
      <c r="AP146" s="37"/>
      <c r="AQ146" s="36"/>
      <c r="AS146" s="34">
        <f t="shared" si="9"/>
        <v>0</v>
      </c>
      <c r="AT146" s="139"/>
      <c r="AU146" s="139"/>
      <c r="AV146" s="139"/>
      <c r="AW146" s="139"/>
      <c r="AX146" s="139"/>
      <c r="AY146" s="139"/>
      <c r="AZ146" s="139"/>
    </row>
    <row r="147" spans="1:64" ht="3.95" customHeight="1" x14ac:dyDescent="0.25">
      <c r="A147" s="36"/>
      <c r="B147" s="37"/>
      <c r="C147" s="58"/>
      <c r="D147" s="53"/>
      <c r="E147" s="53"/>
      <c r="F147" s="53"/>
      <c r="G147" s="53"/>
      <c r="H147" s="53"/>
      <c r="I147" s="53"/>
      <c r="J147" s="53"/>
      <c r="K147" s="69"/>
      <c r="L147" s="69"/>
      <c r="M147" s="69"/>
      <c r="N147" s="69"/>
      <c r="O147" s="55"/>
      <c r="P147" s="55"/>
      <c r="Q147" s="55"/>
      <c r="R147" s="55"/>
      <c r="S147" s="55"/>
      <c r="T147" s="55"/>
      <c r="U147" s="55"/>
      <c r="V147" s="55"/>
      <c r="W147" s="55"/>
      <c r="X147" s="55"/>
      <c r="Y147" s="55"/>
      <c r="Z147" s="55"/>
      <c r="AA147" s="55"/>
      <c r="AB147" s="55"/>
      <c r="AC147" s="55"/>
      <c r="AD147" s="55"/>
      <c r="AE147" s="55"/>
      <c r="AF147" s="55"/>
      <c r="AG147" s="55"/>
      <c r="AH147" s="55"/>
      <c r="AI147" s="55"/>
      <c r="AJ147" s="55"/>
      <c r="AK147" s="55"/>
      <c r="AL147" s="55"/>
      <c r="AM147" s="55"/>
      <c r="AN147" s="37"/>
      <c r="AO147" s="37"/>
      <c r="AP147" s="37"/>
      <c r="AQ147" s="36"/>
      <c r="AS147" s="34">
        <f t="shared" si="9"/>
        <v>0</v>
      </c>
      <c r="AT147" s="139"/>
      <c r="AU147" s="139"/>
      <c r="AV147" s="139"/>
      <c r="AW147" s="139"/>
      <c r="AX147" s="139"/>
      <c r="AY147" s="139"/>
      <c r="AZ147" s="139"/>
    </row>
    <row r="148" spans="1:64" ht="18" customHeight="1" x14ac:dyDescent="0.25">
      <c r="A148" s="36"/>
      <c r="B148" s="37"/>
      <c r="C148" s="256" t="s">
        <v>51</v>
      </c>
      <c r="D148" s="257"/>
      <c r="E148" s="257"/>
      <c r="F148" s="257"/>
      <c r="G148" s="257"/>
      <c r="H148" s="257"/>
      <c r="I148" s="257"/>
      <c r="J148" s="257"/>
      <c r="K148" s="257"/>
      <c r="L148" s="257"/>
      <c r="M148" s="257"/>
      <c r="N148" s="257"/>
      <c r="O148" s="257"/>
      <c r="P148" s="257"/>
      <c r="Q148" s="257"/>
      <c r="R148" s="257"/>
      <c r="S148" s="107" t="s">
        <v>27</v>
      </c>
      <c r="T148" s="79"/>
      <c r="U148" s="269" t="s">
        <v>41</v>
      </c>
      <c r="V148" s="269"/>
      <c r="W148" s="269"/>
      <c r="X148" s="269"/>
      <c r="Y148" s="269"/>
      <c r="Z148" s="269"/>
      <c r="AA148" s="269"/>
      <c r="AB148" s="269"/>
      <c r="AC148" s="269"/>
      <c r="AD148" s="269"/>
      <c r="AE148" s="269"/>
      <c r="AF148" s="269"/>
      <c r="AG148" s="269"/>
      <c r="AH148" s="269"/>
      <c r="AI148" s="269"/>
      <c r="AJ148" s="269"/>
      <c r="AK148" s="269"/>
      <c r="AL148" s="269"/>
      <c r="AM148" s="270"/>
      <c r="AN148" s="300" t="s">
        <v>1759</v>
      </c>
      <c r="AO148" s="301" t="s">
        <v>23</v>
      </c>
      <c r="AP148" s="37"/>
      <c r="AQ148" s="36"/>
      <c r="AS148" s="34">
        <f t="shared" si="9"/>
        <v>0</v>
      </c>
      <c r="AT148" s="139"/>
      <c r="AU148" s="139"/>
      <c r="AV148" s="139"/>
      <c r="AW148" s="139"/>
      <c r="AX148" s="139"/>
      <c r="AY148" s="139"/>
      <c r="AZ148" s="139"/>
    </row>
    <row r="149" spans="1:64" ht="3.95" customHeight="1" x14ac:dyDescent="0.25">
      <c r="A149" s="36"/>
      <c r="B149" s="37"/>
      <c r="C149" s="56"/>
      <c r="D149" s="60"/>
      <c r="E149" s="60"/>
      <c r="F149" s="60"/>
      <c r="G149" s="60"/>
      <c r="H149" s="60"/>
      <c r="I149" s="60"/>
      <c r="J149" s="60"/>
      <c r="K149" s="61"/>
      <c r="L149" s="61"/>
      <c r="M149" s="61"/>
      <c r="N149" s="61"/>
      <c r="O149" s="37"/>
      <c r="P149" s="37"/>
      <c r="Q149" s="37"/>
      <c r="R149" s="37"/>
      <c r="S149" s="37"/>
      <c r="T149" s="37"/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F149" s="37"/>
      <c r="AG149" s="37"/>
      <c r="AH149" s="37"/>
      <c r="AI149" s="37"/>
      <c r="AJ149" s="37"/>
      <c r="AK149" s="37"/>
      <c r="AL149" s="37"/>
      <c r="AM149" s="37"/>
      <c r="AN149" s="37"/>
      <c r="AO149" s="37"/>
      <c r="AP149" s="37"/>
      <c r="AQ149" s="36"/>
      <c r="AS149" s="34">
        <f t="shared" si="9"/>
        <v>0</v>
      </c>
      <c r="AT149" s="139"/>
      <c r="AU149" s="139"/>
      <c r="AV149" s="139"/>
      <c r="AW149" s="139"/>
      <c r="AX149" s="139"/>
      <c r="AY149" s="139"/>
      <c r="AZ149" s="139"/>
    </row>
    <row r="150" spans="1:64" s="139" customFormat="1" ht="15" customHeight="1" x14ac:dyDescent="0.25">
      <c r="A150" s="136"/>
      <c r="B150" s="66"/>
      <c r="C150" s="111"/>
      <c r="D150" s="137" t="s">
        <v>32</v>
      </c>
      <c r="E150" s="66"/>
      <c r="F150" s="163" t="s">
        <v>50</v>
      </c>
      <c r="G150" s="165"/>
      <c r="H150" s="66"/>
      <c r="I150" s="163" t="s">
        <v>1644</v>
      </c>
      <c r="J150" s="164"/>
      <c r="K150" s="164"/>
      <c r="L150" s="164"/>
      <c r="M150" s="164"/>
      <c r="N150" s="164"/>
      <c r="O150" s="164"/>
      <c r="P150" s="164"/>
      <c r="Q150" s="165"/>
      <c r="R150" s="66"/>
      <c r="S150" s="163" t="s">
        <v>1684</v>
      </c>
      <c r="T150" s="164"/>
      <c r="U150" s="164"/>
      <c r="V150" s="164"/>
      <c r="W150" s="165"/>
      <c r="X150" s="66"/>
      <c r="Y150" s="163" t="s">
        <v>1657</v>
      </c>
      <c r="Z150" s="164"/>
      <c r="AA150" s="165"/>
      <c r="AB150" s="66"/>
      <c r="AC150" s="163" t="s">
        <v>37</v>
      </c>
      <c r="AD150" s="164"/>
      <c r="AE150" s="164"/>
      <c r="AF150" s="165"/>
      <c r="AG150" s="58"/>
      <c r="AH150" s="163" t="s">
        <v>47</v>
      </c>
      <c r="AI150" s="164"/>
      <c r="AJ150" s="164"/>
      <c r="AK150" s="164"/>
      <c r="AL150" s="165"/>
      <c r="AM150" s="66"/>
      <c r="AN150" s="143" t="s">
        <v>10</v>
      </c>
      <c r="AO150" s="66"/>
      <c r="AP150" s="66"/>
      <c r="AQ150" s="136"/>
      <c r="AS150" s="34">
        <f t="shared" si="9"/>
        <v>0</v>
      </c>
    </row>
    <row r="151" spans="1:64" s="139" customFormat="1" ht="15" customHeight="1" x14ac:dyDescent="0.25">
      <c r="A151" s="136"/>
      <c r="B151" s="66"/>
      <c r="C151" s="111"/>
      <c r="D151" s="146" t="s">
        <v>5</v>
      </c>
      <c r="E151" s="111"/>
      <c r="F151" s="166" t="s">
        <v>1780</v>
      </c>
      <c r="G151" s="168"/>
      <c r="H151" s="66"/>
      <c r="I151" s="243" t="s">
        <v>49</v>
      </c>
      <c r="J151" s="244"/>
      <c r="K151" s="244"/>
      <c r="L151" s="244"/>
      <c r="M151" s="244"/>
      <c r="N151" s="244"/>
      <c r="O151" s="244"/>
      <c r="P151" s="244"/>
      <c r="Q151" s="245"/>
      <c r="R151" s="147"/>
      <c r="S151" s="243" t="s">
        <v>1682</v>
      </c>
      <c r="T151" s="244"/>
      <c r="U151" s="244"/>
      <c r="V151" s="244"/>
      <c r="W151" s="245"/>
      <c r="X151" s="147"/>
      <c r="Y151" s="243" t="s">
        <v>1656</v>
      </c>
      <c r="Z151" s="244"/>
      <c r="AA151" s="245"/>
      <c r="AB151" s="147"/>
      <c r="AC151" s="243" t="s">
        <v>4</v>
      </c>
      <c r="AD151" s="244"/>
      <c r="AE151" s="244"/>
      <c r="AF151" s="245"/>
      <c r="AG151" s="111"/>
      <c r="AH151" s="166" t="s">
        <v>48</v>
      </c>
      <c r="AI151" s="167"/>
      <c r="AJ151" s="167"/>
      <c r="AK151" s="167"/>
      <c r="AL151" s="168"/>
      <c r="AM151" s="66"/>
      <c r="AN151" s="148" t="s">
        <v>8</v>
      </c>
      <c r="AO151" s="66"/>
      <c r="AP151" s="66"/>
      <c r="AQ151" s="136"/>
      <c r="AS151" s="34">
        <f t="shared" si="9"/>
        <v>0</v>
      </c>
    </row>
    <row r="152" spans="1:64" ht="3.95" customHeight="1" x14ac:dyDescent="0.25">
      <c r="A152" s="36"/>
      <c r="B152" s="37"/>
      <c r="C152" s="56"/>
      <c r="D152" s="60"/>
      <c r="E152" s="60"/>
      <c r="F152" s="134"/>
      <c r="G152" s="134"/>
      <c r="H152" s="46"/>
      <c r="I152" s="60"/>
      <c r="J152" s="60"/>
      <c r="K152" s="61"/>
      <c r="L152" s="61"/>
      <c r="M152" s="61"/>
      <c r="N152" s="57"/>
      <c r="O152" s="37"/>
      <c r="P152" s="57"/>
      <c r="Q152" s="37"/>
      <c r="R152" s="57"/>
      <c r="S152" s="37"/>
      <c r="T152" s="37"/>
      <c r="U152" s="37"/>
      <c r="V152" s="37"/>
      <c r="W152" s="37"/>
      <c r="X152" s="37"/>
      <c r="Y152" s="37"/>
      <c r="Z152" s="37"/>
      <c r="AA152" s="37"/>
      <c r="AB152" s="57"/>
      <c r="AC152" s="37"/>
      <c r="AD152" s="37"/>
      <c r="AE152" s="37"/>
      <c r="AF152" s="37"/>
      <c r="AG152" s="37"/>
      <c r="AH152" s="37"/>
      <c r="AI152" s="37"/>
      <c r="AJ152" s="37"/>
      <c r="AK152" s="37"/>
      <c r="AL152" s="37"/>
      <c r="AM152" s="37"/>
      <c r="AN152" s="37"/>
      <c r="AO152" s="37"/>
      <c r="AP152" s="37"/>
      <c r="AQ152" s="36"/>
      <c r="AS152" s="34">
        <f t="shared" si="9"/>
        <v>0</v>
      </c>
      <c r="AT152" s="139"/>
      <c r="AU152" s="139"/>
      <c r="AV152" s="139"/>
      <c r="AW152" s="139"/>
      <c r="AX152" s="139"/>
      <c r="AY152" s="139"/>
      <c r="AZ152" s="139"/>
    </row>
    <row r="153" spans="1:64" ht="17.100000000000001" customHeight="1" x14ac:dyDescent="0.25">
      <c r="A153" s="36"/>
      <c r="B153" s="37"/>
      <c r="C153" s="58"/>
      <c r="D153" s="47">
        <v>1</v>
      </c>
      <c r="E153" s="111" t="s">
        <v>1768</v>
      </c>
      <c r="F153" s="132"/>
      <c r="G153" s="135"/>
      <c r="H153" s="111" t="s">
        <v>1768</v>
      </c>
      <c r="I153" s="169"/>
      <c r="J153" s="170"/>
      <c r="K153" s="170"/>
      <c r="L153" s="170"/>
      <c r="M153" s="170"/>
      <c r="N153" s="170"/>
      <c r="O153" s="170"/>
      <c r="P153" s="170"/>
      <c r="Q153" s="171"/>
      <c r="R153" s="111" t="s">
        <v>1768</v>
      </c>
      <c r="S153" s="169"/>
      <c r="T153" s="170"/>
      <c r="U153" s="170"/>
      <c r="V153" s="170"/>
      <c r="W153" s="171"/>
      <c r="X153" s="111" t="s">
        <v>1768</v>
      </c>
      <c r="Y153" s="252"/>
      <c r="Z153" s="253"/>
      <c r="AA153" s="254"/>
      <c r="AB153" s="111" t="s">
        <v>1768</v>
      </c>
      <c r="AC153" s="169"/>
      <c r="AD153" s="170"/>
      <c r="AE153" s="170"/>
      <c r="AF153" s="171"/>
      <c r="AG153" s="111" t="s">
        <v>1768</v>
      </c>
      <c r="AH153" s="169"/>
      <c r="AI153" s="170"/>
      <c r="AJ153" s="170"/>
      <c r="AK153" s="170"/>
      <c r="AL153" s="171"/>
      <c r="AM153" s="111" t="s">
        <v>1768</v>
      </c>
      <c r="AN153" s="59" t="str">
        <f>IF(AND(OR(F153&lt;&gt;"",G153&lt;&gt;"")=TRUE,I153&lt;&gt;"",S153&lt;&gt;""),300,"")</f>
        <v/>
      </c>
      <c r="AO153" s="37"/>
      <c r="AP153" s="37"/>
      <c r="AQ153" s="36"/>
      <c r="AS153" s="34" t="str">
        <f t="shared" si="9"/>
        <v/>
      </c>
      <c r="AT153" s="139"/>
      <c r="AU153" s="139"/>
      <c r="AV153" s="139"/>
      <c r="AW153" s="139"/>
      <c r="AX153" s="139"/>
      <c r="AY153" s="139"/>
      <c r="AZ153" s="139"/>
    </row>
    <row r="154" spans="1:64" ht="17.100000000000001" customHeight="1" x14ac:dyDescent="0.25">
      <c r="A154" s="36"/>
      <c r="B154" s="37"/>
      <c r="C154" s="58"/>
      <c r="D154" s="47">
        <v>2</v>
      </c>
      <c r="E154" s="111" t="s">
        <v>1768</v>
      </c>
      <c r="F154" s="132"/>
      <c r="G154" s="135"/>
      <c r="H154" s="111" t="s">
        <v>1768</v>
      </c>
      <c r="I154" s="169"/>
      <c r="J154" s="170"/>
      <c r="K154" s="170"/>
      <c r="L154" s="170"/>
      <c r="M154" s="170"/>
      <c r="N154" s="170"/>
      <c r="O154" s="170"/>
      <c r="P154" s="170"/>
      <c r="Q154" s="171"/>
      <c r="R154" s="111" t="s">
        <v>1768</v>
      </c>
      <c r="S154" s="169"/>
      <c r="T154" s="170"/>
      <c r="U154" s="170"/>
      <c r="V154" s="170"/>
      <c r="W154" s="171"/>
      <c r="X154" s="111" t="s">
        <v>1768</v>
      </c>
      <c r="Y154" s="252"/>
      <c r="Z154" s="253"/>
      <c r="AA154" s="254"/>
      <c r="AB154" s="111" t="s">
        <v>1768</v>
      </c>
      <c r="AC154" s="169"/>
      <c r="AD154" s="170"/>
      <c r="AE154" s="170"/>
      <c r="AF154" s="171"/>
      <c r="AG154" s="111" t="s">
        <v>1768</v>
      </c>
      <c r="AH154" s="169"/>
      <c r="AI154" s="170"/>
      <c r="AJ154" s="170"/>
      <c r="AK154" s="170"/>
      <c r="AL154" s="171"/>
      <c r="AM154" s="111" t="s">
        <v>1768</v>
      </c>
      <c r="AN154" s="59" t="str">
        <f t="shared" ref="AN154:AN155" si="13">IF(AND(OR(F154&lt;&gt;"",G154&lt;&gt;"")=TRUE,I154&lt;&gt;"",S154&lt;&gt;""),300,"")</f>
        <v/>
      </c>
      <c r="AO154" s="37"/>
      <c r="AP154" s="37"/>
      <c r="AQ154" s="36"/>
      <c r="AS154" s="34" t="str">
        <f t="shared" si="9"/>
        <v/>
      </c>
      <c r="AT154" s="139"/>
      <c r="AU154" s="139"/>
      <c r="AV154" s="139"/>
      <c r="AW154" s="139"/>
      <c r="AX154" s="139"/>
      <c r="AY154" s="139"/>
      <c r="AZ154" s="139"/>
    </row>
    <row r="155" spans="1:64" ht="17.100000000000001" customHeight="1" x14ac:dyDescent="0.25">
      <c r="A155" s="36"/>
      <c r="B155" s="37"/>
      <c r="C155" s="58"/>
      <c r="D155" s="47">
        <v>3</v>
      </c>
      <c r="E155" s="111" t="s">
        <v>1768</v>
      </c>
      <c r="F155" s="132"/>
      <c r="G155" s="135"/>
      <c r="H155" s="111" t="s">
        <v>1768</v>
      </c>
      <c r="I155" s="169"/>
      <c r="J155" s="170"/>
      <c r="K155" s="170"/>
      <c r="L155" s="170"/>
      <c r="M155" s="170"/>
      <c r="N155" s="170"/>
      <c r="O155" s="170"/>
      <c r="P155" s="170"/>
      <c r="Q155" s="171"/>
      <c r="R155" s="111" t="s">
        <v>1768</v>
      </c>
      <c r="S155" s="169"/>
      <c r="T155" s="170"/>
      <c r="U155" s="170"/>
      <c r="V155" s="170"/>
      <c r="W155" s="171"/>
      <c r="X155" s="111" t="s">
        <v>1768</v>
      </c>
      <c r="Y155" s="252"/>
      <c r="Z155" s="253"/>
      <c r="AA155" s="254"/>
      <c r="AB155" s="111" t="s">
        <v>1768</v>
      </c>
      <c r="AC155" s="169"/>
      <c r="AD155" s="170"/>
      <c r="AE155" s="170"/>
      <c r="AF155" s="171"/>
      <c r="AG155" s="111" t="s">
        <v>1768</v>
      </c>
      <c r="AH155" s="169"/>
      <c r="AI155" s="170"/>
      <c r="AJ155" s="170"/>
      <c r="AK155" s="170"/>
      <c r="AL155" s="171"/>
      <c r="AM155" s="111" t="s">
        <v>1768</v>
      </c>
      <c r="AN155" s="59" t="str">
        <f t="shared" si="13"/>
        <v/>
      </c>
      <c r="AO155" s="37"/>
      <c r="AP155" s="37"/>
      <c r="AQ155" s="36"/>
      <c r="AS155" s="34" t="str">
        <f t="shared" si="9"/>
        <v/>
      </c>
      <c r="AT155" s="139"/>
      <c r="AU155" s="139"/>
      <c r="AV155" s="139"/>
      <c r="AW155" s="139"/>
      <c r="AX155" s="139"/>
      <c r="AY155" s="139"/>
      <c r="AZ155" s="139"/>
      <c r="BL155" s="48">
        <v>1</v>
      </c>
    </row>
    <row r="156" spans="1:64" ht="3.95" customHeight="1" x14ac:dyDescent="0.25">
      <c r="A156" s="36"/>
      <c r="B156" s="37"/>
      <c r="C156" s="37"/>
      <c r="D156" s="37"/>
      <c r="E156" s="37"/>
      <c r="F156" s="37"/>
      <c r="G156" s="37"/>
      <c r="H156" s="37"/>
      <c r="I156" s="37"/>
      <c r="J156" s="37"/>
      <c r="K156" s="37"/>
      <c r="L156" s="37"/>
      <c r="M156" s="37"/>
      <c r="N156" s="37"/>
      <c r="O156" s="37"/>
      <c r="P156" s="37"/>
      <c r="Q156" s="37"/>
      <c r="R156" s="37"/>
      <c r="S156" s="37"/>
      <c r="T156" s="37"/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F156" s="37"/>
      <c r="AG156" s="37"/>
      <c r="AH156" s="37"/>
      <c r="AI156" s="37"/>
      <c r="AJ156" s="37"/>
      <c r="AK156" s="37"/>
      <c r="AL156" s="37"/>
      <c r="AM156" s="37"/>
      <c r="AN156" s="37"/>
      <c r="AO156" s="37"/>
      <c r="AP156" s="37"/>
      <c r="AQ156" s="36"/>
      <c r="AS156" s="34">
        <f t="shared" si="9"/>
        <v>0</v>
      </c>
      <c r="AT156" s="139"/>
      <c r="AU156" s="139"/>
      <c r="AV156" s="139"/>
      <c r="AW156" s="139"/>
      <c r="AX156" s="139"/>
      <c r="AY156" s="139"/>
      <c r="AZ156" s="139"/>
    </row>
    <row r="157" spans="1:64" ht="18" customHeight="1" x14ac:dyDescent="0.25">
      <c r="A157" s="36"/>
      <c r="B157" s="37"/>
      <c r="C157" s="256" t="s">
        <v>28</v>
      </c>
      <c r="D157" s="257"/>
      <c r="E157" s="257"/>
      <c r="F157" s="257"/>
      <c r="G157" s="257"/>
      <c r="H157" s="257"/>
      <c r="I157" s="257"/>
      <c r="J157" s="257"/>
      <c r="K157" s="257"/>
      <c r="L157" s="257"/>
      <c r="M157" s="257"/>
      <c r="N157" s="257"/>
      <c r="O157" s="257"/>
      <c r="P157" s="257"/>
      <c r="Q157" s="257"/>
      <c r="R157" s="257"/>
      <c r="S157" s="107" t="s">
        <v>29</v>
      </c>
      <c r="T157" s="79"/>
      <c r="U157" s="269" t="s">
        <v>30</v>
      </c>
      <c r="V157" s="269"/>
      <c r="W157" s="269"/>
      <c r="X157" s="269"/>
      <c r="Y157" s="269"/>
      <c r="Z157" s="269"/>
      <c r="AA157" s="269"/>
      <c r="AB157" s="269"/>
      <c r="AC157" s="269"/>
      <c r="AD157" s="269"/>
      <c r="AE157" s="269"/>
      <c r="AF157" s="269"/>
      <c r="AG157" s="269"/>
      <c r="AH157" s="269"/>
      <c r="AI157" s="269"/>
      <c r="AJ157" s="269"/>
      <c r="AK157" s="269"/>
      <c r="AL157" s="269"/>
      <c r="AM157" s="270"/>
      <c r="AN157" s="300" t="s">
        <v>58</v>
      </c>
      <c r="AO157" s="301" t="s">
        <v>13</v>
      </c>
      <c r="AP157" s="37"/>
      <c r="AQ157" s="36"/>
      <c r="AS157" s="34">
        <f t="shared" si="9"/>
        <v>0</v>
      </c>
      <c r="AT157" s="139"/>
      <c r="AU157" s="139"/>
      <c r="AV157" s="139"/>
      <c r="AW157" s="139"/>
      <c r="AX157" s="139"/>
      <c r="AY157" s="139"/>
      <c r="AZ157" s="139"/>
    </row>
    <row r="158" spans="1:64" ht="3.95" customHeight="1" x14ac:dyDescent="0.25">
      <c r="A158" s="36"/>
      <c r="B158" s="37"/>
      <c r="C158" s="62"/>
      <c r="D158" s="62"/>
      <c r="E158" s="62"/>
      <c r="F158" s="62"/>
      <c r="G158" s="62"/>
      <c r="H158" s="62"/>
      <c r="I158" s="62"/>
      <c r="J158" s="62"/>
      <c r="K158" s="62"/>
      <c r="L158" s="62"/>
      <c r="M158" s="62"/>
      <c r="N158" s="62"/>
      <c r="O158" s="62"/>
      <c r="P158" s="62"/>
      <c r="Q158" s="64"/>
      <c r="R158" s="64"/>
      <c r="S158" s="64"/>
      <c r="T158" s="63"/>
      <c r="U158" s="63"/>
      <c r="V158" s="63"/>
      <c r="W158" s="63"/>
      <c r="X158" s="63"/>
      <c r="Y158" s="63"/>
      <c r="Z158" s="63"/>
      <c r="AA158" s="63"/>
      <c r="AB158" s="63"/>
      <c r="AC158" s="63"/>
      <c r="AD158" s="64"/>
      <c r="AE158" s="64"/>
      <c r="AF158" s="64"/>
      <c r="AG158" s="64"/>
      <c r="AH158" s="64"/>
      <c r="AI158" s="64"/>
      <c r="AJ158" s="64"/>
      <c r="AK158" s="64"/>
      <c r="AL158" s="64"/>
      <c r="AM158" s="64"/>
      <c r="AN158" s="65"/>
      <c r="AO158" s="65"/>
      <c r="AP158" s="37"/>
      <c r="AQ158" s="36"/>
      <c r="AS158" s="34">
        <f t="shared" si="9"/>
        <v>0</v>
      </c>
      <c r="AT158" s="139"/>
      <c r="AU158" s="139"/>
      <c r="AV158" s="139"/>
      <c r="AW158" s="139"/>
      <c r="AX158" s="139"/>
      <c r="AY158" s="139"/>
      <c r="AZ158" s="139"/>
    </row>
    <row r="159" spans="1:64" s="139" customFormat="1" ht="15" customHeight="1" x14ac:dyDescent="0.25">
      <c r="A159" s="136"/>
      <c r="B159" s="66"/>
      <c r="C159" s="149"/>
      <c r="D159" s="137" t="s">
        <v>32</v>
      </c>
      <c r="E159" s="66"/>
      <c r="F159" s="163" t="s">
        <v>50</v>
      </c>
      <c r="G159" s="165"/>
      <c r="H159" s="66"/>
      <c r="I159" s="163" t="s">
        <v>1644</v>
      </c>
      <c r="J159" s="164"/>
      <c r="K159" s="164"/>
      <c r="L159" s="164"/>
      <c r="M159" s="164"/>
      <c r="N159" s="164"/>
      <c r="O159" s="164"/>
      <c r="P159" s="164"/>
      <c r="Q159" s="165"/>
      <c r="R159" s="66"/>
      <c r="S159" s="163" t="s">
        <v>1684</v>
      </c>
      <c r="T159" s="164"/>
      <c r="U159" s="164"/>
      <c r="V159" s="164"/>
      <c r="W159" s="165"/>
      <c r="X159" s="66"/>
      <c r="Y159" s="163" t="s">
        <v>1657</v>
      </c>
      <c r="Z159" s="164"/>
      <c r="AA159" s="165"/>
      <c r="AB159" s="66"/>
      <c r="AC159" s="163" t="s">
        <v>37</v>
      </c>
      <c r="AD159" s="164"/>
      <c r="AE159" s="164"/>
      <c r="AF159" s="165"/>
      <c r="AG159" s="58"/>
      <c r="AH159" s="163" t="s">
        <v>47</v>
      </c>
      <c r="AI159" s="164"/>
      <c r="AJ159" s="164"/>
      <c r="AK159" s="164"/>
      <c r="AL159" s="165"/>
      <c r="AM159" s="66"/>
      <c r="AN159" s="143" t="s">
        <v>10</v>
      </c>
      <c r="AO159" s="150"/>
      <c r="AP159" s="66"/>
      <c r="AQ159" s="136"/>
      <c r="AS159" s="34">
        <f t="shared" si="9"/>
        <v>0</v>
      </c>
    </row>
    <row r="160" spans="1:64" s="139" customFormat="1" ht="15" customHeight="1" x14ac:dyDescent="0.25">
      <c r="A160" s="136"/>
      <c r="B160" s="66"/>
      <c r="C160" s="149"/>
      <c r="D160" s="146" t="s">
        <v>5</v>
      </c>
      <c r="E160" s="111"/>
      <c r="F160" s="166" t="s">
        <v>1780</v>
      </c>
      <c r="G160" s="168"/>
      <c r="H160" s="66"/>
      <c r="I160" s="243" t="s">
        <v>49</v>
      </c>
      <c r="J160" s="244"/>
      <c r="K160" s="244"/>
      <c r="L160" s="244"/>
      <c r="M160" s="244"/>
      <c r="N160" s="244"/>
      <c r="O160" s="244"/>
      <c r="P160" s="244"/>
      <c r="Q160" s="245"/>
      <c r="R160" s="147"/>
      <c r="S160" s="243" t="s">
        <v>1682</v>
      </c>
      <c r="T160" s="244"/>
      <c r="U160" s="244"/>
      <c r="V160" s="244"/>
      <c r="W160" s="245"/>
      <c r="X160" s="147"/>
      <c r="Y160" s="243" t="s">
        <v>1656</v>
      </c>
      <c r="Z160" s="244"/>
      <c r="AA160" s="245"/>
      <c r="AB160" s="147"/>
      <c r="AC160" s="243" t="s">
        <v>4</v>
      </c>
      <c r="AD160" s="244"/>
      <c r="AE160" s="244"/>
      <c r="AF160" s="245"/>
      <c r="AG160" s="111"/>
      <c r="AH160" s="166" t="s">
        <v>48</v>
      </c>
      <c r="AI160" s="167"/>
      <c r="AJ160" s="167"/>
      <c r="AK160" s="167"/>
      <c r="AL160" s="168"/>
      <c r="AM160" s="66"/>
      <c r="AN160" s="148" t="s">
        <v>8</v>
      </c>
      <c r="AO160" s="150"/>
      <c r="AP160" s="66"/>
      <c r="AQ160" s="136"/>
      <c r="AS160" s="34">
        <f t="shared" si="9"/>
        <v>0</v>
      </c>
    </row>
    <row r="161" spans="1:66" ht="3.95" customHeight="1" x14ac:dyDescent="0.25">
      <c r="A161" s="36"/>
      <c r="B161" s="37"/>
      <c r="C161" s="56"/>
      <c r="D161" s="60"/>
      <c r="E161" s="60"/>
      <c r="F161" s="134"/>
      <c r="G161" s="134"/>
      <c r="H161" s="46"/>
      <c r="I161" s="60"/>
      <c r="J161" s="60"/>
      <c r="K161" s="61"/>
      <c r="L161" s="61"/>
      <c r="M161" s="61"/>
      <c r="N161" s="57"/>
      <c r="O161" s="37"/>
      <c r="P161" s="57"/>
      <c r="Q161" s="37"/>
      <c r="R161" s="57"/>
      <c r="S161" s="37"/>
      <c r="T161" s="37"/>
      <c r="U161" s="37"/>
      <c r="V161" s="37"/>
      <c r="W161" s="37"/>
      <c r="X161" s="37"/>
      <c r="Y161" s="37"/>
      <c r="Z161" s="37"/>
      <c r="AA161" s="37"/>
      <c r="AB161" s="57"/>
      <c r="AC161" s="37"/>
      <c r="AD161" s="37"/>
      <c r="AE161" s="37"/>
      <c r="AF161" s="37"/>
      <c r="AG161" s="37"/>
      <c r="AH161" s="37"/>
      <c r="AI161" s="37"/>
      <c r="AJ161" s="37"/>
      <c r="AK161" s="37"/>
      <c r="AL161" s="37"/>
      <c r="AM161" s="37"/>
      <c r="AN161" s="37"/>
      <c r="AO161" s="37"/>
      <c r="AP161" s="37"/>
      <c r="AQ161" s="36"/>
      <c r="AS161" s="34">
        <f t="shared" si="9"/>
        <v>0</v>
      </c>
      <c r="AT161" s="139"/>
      <c r="AU161" s="139"/>
      <c r="AV161" s="139"/>
      <c r="AW161" s="139"/>
      <c r="AX161" s="139"/>
      <c r="AY161" s="139"/>
      <c r="AZ161" s="139"/>
    </row>
    <row r="162" spans="1:66" ht="17.100000000000001" customHeight="1" x14ac:dyDescent="0.25">
      <c r="A162" s="36"/>
      <c r="B162" s="37"/>
      <c r="C162" s="58"/>
      <c r="D162" s="47">
        <v>1</v>
      </c>
      <c r="E162" s="111" t="s">
        <v>1768</v>
      </c>
      <c r="F162" s="132"/>
      <c r="G162" s="135"/>
      <c r="H162" s="111" t="s">
        <v>1768</v>
      </c>
      <c r="I162" s="169"/>
      <c r="J162" s="170"/>
      <c r="K162" s="170"/>
      <c r="L162" s="170"/>
      <c r="M162" s="170"/>
      <c r="N162" s="170"/>
      <c r="O162" s="170"/>
      <c r="P162" s="170"/>
      <c r="Q162" s="171"/>
      <c r="R162" s="111" t="s">
        <v>1768</v>
      </c>
      <c r="S162" s="169"/>
      <c r="T162" s="170"/>
      <c r="U162" s="170"/>
      <c r="V162" s="170"/>
      <c r="W162" s="171"/>
      <c r="X162" s="111" t="s">
        <v>1768</v>
      </c>
      <c r="Y162" s="252"/>
      <c r="Z162" s="253"/>
      <c r="AA162" s="254"/>
      <c r="AB162" s="111" t="s">
        <v>1768</v>
      </c>
      <c r="AC162" s="169"/>
      <c r="AD162" s="170"/>
      <c r="AE162" s="170"/>
      <c r="AF162" s="171"/>
      <c r="AG162" s="111" t="s">
        <v>1768</v>
      </c>
      <c r="AH162" s="169"/>
      <c r="AI162" s="170"/>
      <c r="AJ162" s="170"/>
      <c r="AK162" s="170"/>
      <c r="AL162" s="171"/>
      <c r="AM162" s="37"/>
      <c r="AN162" s="59" t="str">
        <f>IF(AND(OR(F162&lt;&gt;"",G162&lt;&gt;"")=TRUE,I162&lt;&gt;"",S162&lt;&gt;""),150,"")</f>
        <v/>
      </c>
      <c r="AO162" s="37"/>
      <c r="AP162" s="37"/>
      <c r="AQ162" s="36"/>
      <c r="AS162" s="34" t="str">
        <f t="shared" si="9"/>
        <v/>
      </c>
      <c r="AT162" s="139"/>
      <c r="AU162" s="139"/>
      <c r="AV162" s="139"/>
      <c r="AW162" s="139"/>
      <c r="AX162" s="139"/>
      <c r="AY162" s="139"/>
      <c r="AZ162" s="139"/>
    </row>
    <row r="163" spans="1:66" ht="17.100000000000001" customHeight="1" x14ac:dyDescent="0.25">
      <c r="A163" s="36"/>
      <c r="B163" s="37"/>
      <c r="C163" s="58"/>
      <c r="D163" s="47">
        <v>2</v>
      </c>
      <c r="E163" s="111" t="s">
        <v>1768</v>
      </c>
      <c r="F163" s="132"/>
      <c r="G163" s="135"/>
      <c r="H163" s="111" t="s">
        <v>1768</v>
      </c>
      <c r="I163" s="169"/>
      <c r="J163" s="170"/>
      <c r="K163" s="170"/>
      <c r="L163" s="170"/>
      <c r="M163" s="170"/>
      <c r="N163" s="170"/>
      <c r="O163" s="170"/>
      <c r="P163" s="170"/>
      <c r="Q163" s="171"/>
      <c r="R163" s="111" t="s">
        <v>1768</v>
      </c>
      <c r="S163" s="169"/>
      <c r="T163" s="170"/>
      <c r="U163" s="170"/>
      <c r="V163" s="170"/>
      <c r="W163" s="171"/>
      <c r="X163" s="111" t="s">
        <v>1768</v>
      </c>
      <c r="Y163" s="252"/>
      <c r="Z163" s="253"/>
      <c r="AA163" s="254"/>
      <c r="AB163" s="111" t="s">
        <v>1768</v>
      </c>
      <c r="AC163" s="169"/>
      <c r="AD163" s="170"/>
      <c r="AE163" s="170"/>
      <c r="AF163" s="171"/>
      <c r="AG163" s="111" t="s">
        <v>1768</v>
      </c>
      <c r="AH163" s="169"/>
      <c r="AI163" s="170"/>
      <c r="AJ163" s="170"/>
      <c r="AK163" s="170"/>
      <c r="AL163" s="171"/>
      <c r="AM163" s="37"/>
      <c r="AN163" s="59" t="str">
        <f t="shared" ref="AN163:AN164" si="14">IF(AND(OR(F163&lt;&gt;"",G163&lt;&gt;"")=TRUE,I163&lt;&gt;"",S163&lt;&gt;""),150,"")</f>
        <v/>
      </c>
      <c r="AO163" s="37"/>
      <c r="AP163" s="37"/>
      <c r="AQ163" s="36"/>
      <c r="AS163" s="34" t="str">
        <f t="shared" si="9"/>
        <v/>
      </c>
      <c r="AT163" s="139"/>
      <c r="AU163" s="139"/>
      <c r="AV163" s="139"/>
      <c r="AW163" s="139"/>
      <c r="AX163" s="139"/>
      <c r="AY163" s="139"/>
      <c r="AZ163" s="139"/>
    </row>
    <row r="164" spans="1:66" ht="17.100000000000001" customHeight="1" x14ac:dyDescent="0.25">
      <c r="A164" s="36"/>
      <c r="B164" s="37"/>
      <c r="C164" s="58"/>
      <c r="D164" s="47">
        <v>3</v>
      </c>
      <c r="E164" s="111" t="s">
        <v>1768</v>
      </c>
      <c r="F164" s="132"/>
      <c r="G164" s="135"/>
      <c r="H164" s="111" t="s">
        <v>1768</v>
      </c>
      <c r="I164" s="169"/>
      <c r="J164" s="170"/>
      <c r="K164" s="170"/>
      <c r="L164" s="170"/>
      <c r="M164" s="170"/>
      <c r="N164" s="170"/>
      <c r="O164" s="170"/>
      <c r="P164" s="170"/>
      <c r="Q164" s="171"/>
      <c r="R164" s="111" t="s">
        <v>1768</v>
      </c>
      <c r="S164" s="169"/>
      <c r="T164" s="170"/>
      <c r="U164" s="170"/>
      <c r="V164" s="170"/>
      <c r="W164" s="171"/>
      <c r="X164" s="111" t="s">
        <v>1768</v>
      </c>
      <c r="Y164" s="252"/>
      <c r="Z164" s="253"/>
      <c r="AA164" s="254"/>
      <c r="AB164" s="111" t="s">
        <v>1768</v>
      </c>
      <c r="AC164" s="169"/>
      <c r="AD164" s="170"/>
      <c r="AE164" s="170"/>
      <c r="AF164" s="171"/>
      <c r="AG164" s="111" t="s">
        <v>1768</v>
      </c>
      <c r="AH164" s="169"/>
      <c r="AI164" s="170"/>
      <c r="AJ164" s="170"/>
      <c r="AK164" s="170"/>
      <c r="AL164" s="171"/>
      <c r="AM164" s="55"/>
      <c r="AN164" s="59" t="str">
        <f t="shared" si="14"/>
        <v/>
      </c>
      <c r="AO164" s="37"/>
      <c r="AP164" s="37"/>
      <c r="AQ164" s="36"/>
      <c r="AS164" s="34" t="str">
        <f t="shared" si="9"/>
        <v/>
      </c>
      <c r="AT164" s="139"/>
      <c r="AU164" s="139"/>
      <c r="AV164" s="139"/>
      <c r="AW164" s="139"/>
      <c r="AX164" s="139"/>
      <c r="AY164" s="139"/>
      <c r="AZ164" s="139"/>
      <c r="BM164" s="48">
        <v>1</v>
      </c>
    </row>
    <row r="165" spans="1:66" ht="3.95" customHeight="1" x14ac:dyDescent="0.25">
      <c r="A165" s="36"/>
      <c r="B165" s="37"/>
      <c r="C165" s="37"/>
      <c r="D165" s="37"/>
      <c r="E165" s="37"/>
      <c r="F165" s="37"/>
      <c r="G165" s="37"/>
      <c r="H165" s="37"/>
      <c r="I165" s="37"/>
      <c r="J165" s="37"/>
      <c r="K165" s="37"/>
      <c r="L165" s="37"/>
      <c r="M165" s="37"/>
      <c r="N165" s="37"/>
      <c r="O165" s="37"/>
      <c r="P165" s="37"/>
      <c r="Q165" s="37"/>
      <c r="R165" s="37"/>
      <c r="S165" s="37"/>
      <c r="T165" s="37"/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F165" s="37"/>
      <c r="AG165" s="37"/>
      <c r="AH165" s="37"/>
      <c r="AI165" s="37"/>
      <c r="AJ165" s="37"/>
      <c r="AK165" s="37"/>
      <c r="AL165" s="37"/>
      <c r="AM165" s="37"/>
      <c r="AN165" s="37"/>
      <c r="AO165" s="37"/>
      <c r="AP165" s="37"/>
      <c r="AQ165" s="36"/>
      <c r="AS165" s="34">
        <f t="shared" si="9"/>
        <v>0</v>
      </c>
      <c r="AT165" s="139"/>
      <c r="AU165" s="139"/>
      <c r="AV165" s="139"/>
      <c r="AW165" s="139"/>
      <c r="AX165" s="139"/>
      <c r="AY165" s="139"/>
      <c r="AZ165" s="139"/>
    </row>
    <row r="166" spans="1:66" ht="18" customHeight="1" x14ac:dyDescent="0.25">
      <c r="A166" s="36"/>
      <c r="B166" s="37"/>
      <c r="C166" s="256" t="s">
        <v>28</v>
      </c>
      <c r="D166" s="257"/>
      <c r="E166" s="257"/>
      <c r="F166" s="257"/>
      <c r="G166" s="257"/>
      <c r="H166" s="257"/>
      <c r="I166" s="257"/>
      <c r="J166" s="257"/>
      <c r="K166" s="257"/>
      <c r="L166" s="257"/>
      <c r="M166" s="257"/>
      <c r="N166" s="257"/>
      <c r="O166" s="257"/>
      <c r="P166" s="257"/>
      <c r="Q166" s="257"/>
      <c r="R166" s="257"/>
      <c r="S166" s="107" t="s">
        <v>20</v>
      </c>
      <c r="T166" s="79"/>
      <c r="U166" s="269" t="s">
        <v>1767</v>
      </c>
      <c r="V166" s="269"/>
      <c r="W166" s="269"/>
      <c r="X166" s="269"/>
      <c r="Y166" s="269"/>
      <c r="Z166" s="269"/>
      <c r="AA166" s="269"/>
      <c r="AB166" s="269"/>
      <c r="AC166" s="269"/>
      <c r="AD166" s="269"/>
      <c r="AE166" s="269"/>
      <c r="AF166" s="269"/>
      <c r="AG166" s="269"/>
      <c r="AH166" s="269"/>
      <c r="AI166" s="269"/>
      <c r="AJ166" s="269"/>
      <c r="AK166" s="269"/>
      <c r="AL166" s="269"/>
      <c r="AM166" s="270"/>
      <c r="AN166" s="300" t="s">
        <v>53</v>
      </c>
      <c r="AO166" s="301" t="s">
        <v>31</v>
      </c>
      <c r="AP166" s="37"/>
      <c r="AQ166" s="36"/>
      <c r="AS166" s="34">
        <f t="shared" si="9"/>
        <v>0</v>
      </c>
      <c r="AT166" s="139"/>
      <c r="AU166" s="139"/>
      <c r="AV166" s="139"/>
      <c r="AW166" s="139"/>
      <c r="AX166" s="139"/>
      <c r="AY166" s="139"/>
      <c r="AZ166" s="139"/>
    </row>
    <row r="167" spans="1:66" ht="3.95" customHeight="1" x14ac:dyDescent="0.25">
      <c r="A167" s="36"/>
      <c r="B167" s="37"/>
      <c r="C167" s="62"/>
      <c r="D167" s="62"/>
      <c r="E167" s="62"/>
      <c r="F167" s="62"/>
      <c r="G167" s="62"/>
      <c r="H167" s="62"/>
      <c r="I167" s="62"/>
      <c r="J167" s="62"/>
      <c r="K167" s="62"/>
      <c r="L167" s="62"/>
      <c r="M167" s="62"/>
      <c r="N167" s="62"/>
      <c r="O167" s="62"/>
      <c r="P167" s="62"/>
      <c r="Q167" s="64"/>
      <c r="R167" s="64"/>
      <c r="S167" s="64"/>
      <c r="T167" s="63"/>
      <c r="U167" s="63"/>
      <c r="V167" s="63"/>
      <c r="W167" s="63"/>
      <c r="X167" s="63"/>
      <c r="Y167" s="63"/>
      <c r="Z167" s="63"/>
      <c r="AA167" s="63"/>
      <c r="AB167" s="63"/>
      <c r="AC167" s="63"/>
      <c r="AD167" s="64"/>
      <c r="AE167" s="64"/>
      <c r="AF167" s="64"/>
      <c r="AG167" s="64"/>
      <c r="AH167" s="64"/>
      <c r="AI167" s="64"/>
      <c r="AJ167" s="64"/>
      <c r="AK167" s="64"/>
      <c r="AL167" s="64"/>
      <c r="AM167" s="64"/>
      <c r="AN167" s="65"/>
      <c r="AO167" s="65"/>
      <c r="AP167" s="37"/>
      <c r="AQ167" s="36"/>
      <c r="AS167" s="34">
        <f t="shared" si="9"/>
        <v>0</v>
      </c>
      <c r="AT167" s="139"/>
      <c r="AU167" s="139"/>
      <c r="AV167" s="139"/>
      <c r="AW167" s="139"/>
      <c r="AX167" s="139"/>
      <c r="AY167" s="139"/>
      <c r="AZ167" s="139"/>
    </row>
    <row r="168" spans="1:66" s="139" customFormat="1" ht="15" customHeight="1" x14ac:dyDescent="0.25">
      <c r="A168" s="136"/>
      <c r="B168" s="66"/>
      <c r="C168" s="149"/>
      <c r="D168" s="137" t="s">
        <v>32</v>
      </c>
      <c r="E168" s="66"/>
      <c r="F168" s="163" t="s">
        <v>50</v>
      </c>
      <c r="G168" s="165"/>
      <c r="H168" s="66"/>
      <c r="I168" s="163" t="s">
        <v>1644</v>
      </c>
      <c r="J168" s="164"/>
      <c r="K168" s="164"/>
      <c r="L168" s="164"/>
      <c r="M168" s="164"/>
      <c r="N168" s="164"/>
      <c r="O168" s="164"/>
      <c r="P168" s="164"/>
      <c r="Q168" s="165"/>
      <c r="R168" s="66"/>
      <c r="S168" s="163" t="s">
        <v>1684</v>
      </c>
      <c r="T168" s="164"/>
      <c r="U168" s="164"/>
      <c r="V168" s="164"/>
      <c r="W168" s="165"/>
      <c r="X168" s="66"/>
      <c r="Y168" s="163" t="s">
        <v>1657</v>
      </c>
      <c r="Z168" s="164"/>
      <c r="AA168" s="165"/>
      <c r="AB168" s="66"/>
      <c r="AC168" s="163" t="s">
        <v>37</v>
      </c>
      <c r="AD168" s="164"/>
      <c r="AE168" s="164"/>
      <c r="AF168" s="165"/>
      <c r="AG168" s="58"/>
      <c r="AH168" s="163" t="s">
        <v>47</v>
      </c>
      <c r="AI168" s="164"/>
      <c r="AJ168" s="164"/>
      <c r="AK168" s="164"/>
      <c r="AL168" s="165"/>
      <c r="AM168" s="66"/>
      <c r="AN168" s="143" t="s">
        <v>10</v>
      </c>
      <c r="AO168" s="150"/>
      <c r="AP168" s="66"/>
      <c r="AQ168" s="136"/>
      <c r="AS168" s="34">
        <f t="shared" si="9"/>
        <v>0</v>
      </c>
    </row>
    <row r="169" spans="1:66" s="139" customFormat="1" ht="15" customHeight="1" x14ac:dyDescent="0.25">
      <c r="A169" s="136"/>
      <c r="B169" s="66"/>
      <c r="C169" s="149"/>
      <c r="D169" s="146" t="s">
        <v>5</v>
      </c>
      <c r="E169" s="111"/>
      <c r="F169" s="166" t="s">
        <v>1780</v>
      </c>
      <c r="G169" s="168"/>
      <c r="H169" s="66"/>
      <c r="I169" s="243" t="s">
        <v>49</v>
      </c>
      <c r="J169" s="244"/>
      <c r="K169" s="244"/>
      <c r="L169" s="244"/>
      <c r="M169" s="244"/>
      <c r="N169" s="244"/>
      <c r="O169" s="244"/>
      <c r="P169" s="244"/>
      <c r="Q169" s="245"/>
      <c r="R169" s="147"/>
      <c r="S169" s="243" t="s">
        <v>1682</v>
      </c>
      <c r="T169" s="244"/>
      <c r="U169" s="244"/>
      <c r="V169" s="244"/>
      <c r="W169" s="245"/>
      <c r="X169" s="147"/>
      <c r="Y169" s="243" t="s">
        <v>1656</v>
      </c>
      <c r="Z169" s="244"/>
      <c r="AA169" s="245"/>
      <c r="AB169" s="147"/>
      <c r="AC169" s="243" t="s">
        <v>4</v>
      </c>
      <c r="AD169" s="244"/>
      <c r="AE169" s="244"/>
      <c r="AF169" s="245"/>
      <c r="AG169" s="111"/>
      <c r="AH169" s="166" t="s">
        <v>48</v>
      </c>
      <c r="AI169" s="167"/>
      <c r="AJ169" s="167"/>
      <c r="AK169" s="167"/>
      <c r="AL169" s="168"/>
      <c r="AM169" s="66"/>
      <c r="AN169" s="148" t="s">
        <v>8</v>
      </c>
      <c r="AO169" s="150"/>
      <c r="AP169" s="66"/>
      <c r="AQ169" s="136"/>
      <c r="AS169" s="34">
        <f t="shared" si="9"/>
        <v>0</v>
      </c>
    </row>
    <row r="170" spans="1:66" ht="3.95" customHeight="1" x14ac:dyDescent="0.25">
      <c r="A170" s="36"/>
      <c r="B170" s="37"/>
      <c r="C170" s="56"/>
      <c r="D170" s="60"/>
      <c r="E170" s="60"/>
      <c r="F170" s="134"/>
      <c r="G170" s="134"/>
      <c r="H170" s="46"/>
      <c r="I170" s="60"/>
      <c r="J170" s="60"/>
      <c r="K170" s="61"/>
      <c r="L170" s="61"/>
      <c r="M170" s="61"/>
      <c r="N170" s="57"/>
      <c r="O170" s="37"/>
      <c r="P170" s="57"/>
      <c r="Q170" s="37"/>
      <c r="R170" s="57"/>
      <c r="S170" s="37"/>
      <c r="T170" s="37"/>
      <c r="U170" s="37"/>
      <c r="V170" s="37"/>
      <c r="W170" s="37"/>
      <c r="X170" s="37"/>
      <c r="Y170" s="37"/>
      <c r="Z170" s="37"/>
      <c r="AA170" s="37"/>
      <c r="AB170" s="57"/>
      <c r="AC170" s="37"/>
      <c r="AD170" s="37"/>
      <c r="AE170" s="37"/>
      <c r="AF170" s="37"/>
      <c r="AG170" s="37"/>
      <c r="AH170" s="37"/>
      <c r="AI170" s="37"/>
      <c r="AJ170" s="37"/>
      <c r="AK170" s="37"/>
      <c r="AL170" s="37"/>
      <c r="AM170" s="37"/>
      <c r="AN170" s="37"/>
      <c r="AO170" s="37"/>
      <c r="AP170" s="37"/>
      <c r="AQ170" s="36"/>
      <c r="AS170" s="34">
        <f t="shared" si="9"/>
        <v>0</v>
      </c>
      <c r="AT170" s="139"/>
      <c r="AU170" s="139"/>
      <c r="AV170" s="139"/>
      <c r="AW170" s="139"/>
      <c r="AX170" s="139"/>
      <c r="AY170" s="139"/>
      <c r="AZ170" s="139"/>
    </row>
    <row r="171" spans="1:66" ht="17.100000000000001" customHeight="1" x14ac:dyDescent="0.25">
      <c r="A171" s="36"/>
      <c r="B171" s="37"/>
      <c r="C171" s="58"/>
      <c r="D171" s="47">
        <v>1</v>
      </c>
      <c r="E171" s="111" t="s">
        <v>1768</v>
      </c>
      <c r="F171" s="132"/>
      <c r="G171" s="135"/>
      <c r="H171" s="111" t="s">
        <v>1768</v>
      </c>
      <c r="I171" s="169"/>
      <c r="J171" s="170"/>
      <c r="K171" s="170"/>
      <c r="L171" s="170"/>
      <c r="M171" s="170"/>
      <c r="N171" s="170"/>
      <c r="O171" s="170"/>
      <c r="P171" s="170"/>
      <c r="Q171" s="171"/>
      <c r="R171" s="111" t="s">
        <v>1768</v>
      </c>
      <c r="S171" s="169"/>
      <c r="T171" s="170"/>
      <c r="U171" s="170"/>
      <c r="V171" s="170"/>
      <c r="W171" s="171"/>
      <c r="X171" s="111" t="s">
        <v>1768</v>
      </c>
      <c r="Y171" s="252"/>
      <c r="Z171" s="253"/>
      <c r="AA171" s="254"/>
      <c r="AB171" s="111" t="s">
        <v>1768</v>
      </c>
      <c r="AC171" s="169"/>
      <c r="AD171" s="170"/>
      <c r="AE171" s="170"/>
      <c r="AF171" s="171"/>
      <c r="AG171" s="111" t="s">
        <v>1768</v>
      </c>
      <c r="AH171" s="169"/>
      <c r="AI171" s="170"/>
      <c r="AJ171" s="170"/>
      <c r="AK171" s="170"/>
      <c r="AL171" s="171"/>
      <c r="AM171" s="37"/>
      <c r="AN171" s="59" t="str">
        <f>IF(AND(OR(F171&lt;&gt;"",G171&lt;&gt;"")=TRUE,I171&lt;&gt;"",S171&lt;&gt;""),80,"")</f>
        <v/>
      </c>
      <c r="AO171" s="37"/>
      <c r="AP171" s="37"/>
      <c r="AQ171" s="36"/>
      <c r="AS171" s="34" t="str">
        <f t="shared" si="9"/>
        <v/>
      </c>
      <c r="AT171" s="139"/>
      <c r="AU171" s="139"/>
      <c r="AV171" s="139"/>
      <c r="AW171" s="139"/>
      <c r="AX171" s="139"/>
      <c r="AY171" s="139"/>
      <c r="AZ171" s="139"/>
    </row>
    <row r="172" spans="1:66" ht="17.100000000000001" customHeight="1" x14ac:dyDescent="0.25">
      <c r="A172" s="36"/>
      <c r="B172" s="37"/>
      <c r="C172" s="58"/>
      <c r="D172" s="47">
        <v>2</v>
      </c>
      <c r="E172" s="111" t="s">
        <v>1768</v>
      </c>
      <c r="F172" s="132"/>
      <c r="G172" s="135"/>
      <c r="H172" s="111" t="s">
        <v>1768</v>
      </c>
      <c r="I172" s="169"/>
      <c r="J172" s="170"/>
      <c r="K172" s="170"/>
      <c r="L172" s="170"/>
      <c r="M172" s="170"/>
      <c r="N172" s="170"/>
      <c r="O172" s="170"/>
      <c r="P172" s="170"/>
      <c r="Q172" s="171"/>
      <c r="R172" s="111" t="s">
        <v>1768</v>
      </c>
      <c r="S172" s="169"/>
      <c r="T172" s="170"/>
      <c r="U172" s="170"/>
      <c r="V172" s="170"/>
      <c r="W172" s="171"/>
      <c r="X172" s="111" t="s">
        <v>1768</v>
      </c>
      <c r="Y172" s="252"/>
      <c r="Z172" s="253"/>
      <c r="AA172" s="254"/>
      <c r="AB172" s="111" t="s">
        <v>1768</v>
      </c>
      <c r="AC172" s="169"/>
      <c r="AD172" s="170"/>
      <c r="AE172" s="170"/>
      <c r="AF172" s="171"/>
      <c r="AG172" s="111" t="s">
        <v>1768</v>
      </c>
      <c r="AH172" s="169"/>
      <c r="AI172" s="170"/>
      <c r="AJ172" s="170"/>
      <c r="AK172" s="170"/>
      <c r="AL172" s="171"/>
      <c r="AM172" s="37"/>
      <c r="AN172" s="59" t="str">
        <f t="shared" ref="AN172:AN173" si="15">IF(AND(OR(F172&lt;&gt;"",G172&lt;&gt;"")=TRUE,I172&lt;&gt;"",S172&lt;&gt;""),80,"")</f>
        <v/>
      </c>
      <c r="AO172" s="37"/>
      <c r="AP172" s="37"/>
      <c r="AQ172" s="36"/>
      <c r="AS172" s="34" t="str">
        <f t="shared" si="9"/>
        <v/>
      </c>
      <c r="AT172" s="139"/>
      <c r="AU172" s="139"/>
      <c r="AV172" s="139"/>
      <c r="AW172" s="139"/>
      <c r="AX172" s="139"/>
      <c r="AY172" s="139"/>
      <c r="AZ172" s="139"/>
    </row>
    <row r="173" spans="1:66" ht="17.100000000000001" customHeight="1" x14ac:dyDescent="0.25">
      <c r="A173" s="36"/>
      <c r="B173" s="37"/>
      <c r="C173" s="58"/>
      <c r="D173" s="47">
        <v>3</v>
      </c>
      <c r="E173" s="111" t="s">
        <v>1768</v>
      </c>
      <c r="F173" s="132"/>
      <c r="G173" s="135"/>
      <c r="H173" s="111" t="s">
        <v>1768</v>
      </c>
      <c r="I173" s="169"/>
      <c r="J173" s="170"/>
      <c r="K173" s="170"/>
      <c r="L173" s="170"/>
      <c r="M173" s="170"/>
      <c r="N173" s="170"/>
      <c r="O173" s="170"/>
      <c r="P173" s="170"/>
      <c r="Q173" s="171"/>
      <c r="R173" s="111" t="s">
        <v>1768</v>
      </c>
      <c r="S173" s="169"/>
      <c r="T173" s="170"/>
      <c r="U173" s="170"/>
      <c r="V173" s="170"/>
      <c r="W173" s="171"/>
      <c r="X173" s="111" t="s">
        <v>1768</v>
      </c>
      <c r="Y173" s="252"/>
      <c r="Z173" s="253"/>
      <c r="AA173" s="254"/>
      <c r="AB173" s="111" t="s">
        <v>1768</v>
      </c>
      <c r="AC173" s="169"/>
      <c r="AD173" s="170"/>
      <c r="AE173" s="170"/>
      <c r="AF173" s="171"/>
      <c r="AG173" s="111" t="s">
        <v>1768</v>
      </c>
      <c r="AH173" s="169"/>
      <c r="AI173" s="170"/>
      <c r="AJ173" s="170"/>
      <c r="AK173" s="170"/>
      <c r="AL173" s="171"/>
      <c r="AM173" s="55"/>
      <c r="AN173" s="59" t="str">
        <f t="shared" si="15"/>
        <v/>
      </c>
      <c r="AO173" s="37"/>
      <c r="AP173" s="37"/>
      <c r="AQ173" s="36"/>
      <c r="AS173" s="34" t="str">
        <f t="shared" si="9"/>
        <v/>
      </c>
      <c r="AT173" s="139"/>
      <c r="AU173" s="139"/>
      <c r="AV173" s="139"/>
      <c r="AW173" s="139"/>
      <c r="AX173" s="139"/>
      <c r="AY173" s="139"/>
      <c r="AZ173" s="139"/>
      <c r="BN173" s="48">
        <v>1</v>
      </c>
    </row>
    <row r="174" spans="1:66" ht="3.95" customHeight="1" x14ac:dyDescent="0.25">
      <c r="A174" s="36"/>
      <c r="B174" s="37"/>
      <c r="C174" s="37"/>
      <c r="D174" s="37"/>
      <c r="E174" s="37"/>
      <c r="F174" s="37"/>
      <c r="G174" s="37"/>
      <c r="H174" s="37"/>
      <c r="I174" s="37"/>
      <c r="J174" s="37"/>
      <c r="K174" s="37"/>
      <c r="L174" s="37"/>
      <c r="M174" s="37"/>
      <c r="N174" s="37"/>
      <c r="O174" s="37"/>
      <c r="P174" s="37"/>
      <c r="Q174" s="37"/>
      <c r="R174" s="37"/>
      <c r="S174" s="37"/>
      <c r="T174" s="37"/>
      <c r="U174" s="37"/>
      <c r="V174" s="37"/>
      <c r="W174" s="37"/>
      <c r="X174" s="37"/>
      <c r="Y174" s="37"/>
      <c r="Z174" s="37"/>
      <c r="AA174" s="37"/>
      <c r="AB174" s="37"/>
      <c r="AC174" s="37"/>
      <c r="AD174" s="37"/>
      <c r="AE174" s="37"/>
      <c r="AF174" s="37"/>
      <c r="AG174" s="37"/>
      <c r="AH174" s="37"/>
      <c r="AI174" s="37"/>
      <c r="AJ174" s="37"/>
      <c r="AK174" s="37"/>
      <c r="AL174" s="37"/>
      <c r="AM174" s="37"/>
      <c r="AN174" s="37"/>
      <c r="AO174" s="37"/>
      <c r="AP174" s="37"/>
      <c r="AQ174" s="36"/>
      <c r="AS174" s="34">
        <f t="shared" si="9"/>
        <v>0</v>
      </c>
      <c r="AT174" s="139"/>
      <c r="AU174" s="139"/>
      <c r="AV174" s="139"/>
      <c r="AW174" s="139"/>
      <c r="AX174" s="139"/>
      <c r="AY174" s="139"/>
      <c r="AZ174" s="139"/>
    </row>
    <row r="175" spans="1:66" ht="18" customHeight="1" x14ac:dyDescent="0.25">
      <c r="A175" s="36"/>
      <c r="B175" s="37"/>
      <c r="C175" s="298" t="s">
        <v>1774</v>
      </c>
      <c r="D175" s="299"/>
      <c r="E175" s="299"/>
      <c r="F175" s="299"/>
      <c r="G175" s="299"/>
      <c r="H175" s="299"/>
      <c r="I175" s="299"/>
      <c r="J175" s="299"/>
      <c r="K175" s="299"/>
      <c r="L175" s="299"/>
      <c r="M175" s="299"/>
      <c r="N175" s="299"/>
      <c r="O175" s="299"/>
      <c r="P175" s="299"/>
      <c r="Q175" s="299"/>
      <c r="R175" s="299"/>
      <c r="S175" s="299"/>
      <c r="T175" s="299"/>
      <c r="U175" s="121"/>
      <c r="V175" s="121"/>
      <c r="W175" s="121"/>
      <c r="X175" s="121"/>
      <c r="Y175" s="121"/>
      <c r="Z175" s="121"/>
      <c r="AA175" s="121"/>
      <c r="AB175" s="121"/>
      <c r="AC175" s="121"/>
      <c r="AD175" s="294" t="s">
        <v>1777</v>
      </c>
      <c r="AE175" s="294"/>
      <c r="AF175" s="294"/>
      <c r="AG175" s="294"/>
      <c r="AH175" s="294"/>
      <c r="AI175" s="294"/>
      <c r="AJ175" s="294"/>
      <c r="AK175" s="294"/>
      <c r="AL175" s="294"/>
      <c r="AM175" s="294"/>
      <c r="AN175" s="294"/>
      <c r="AO175" s="295"/>
      <c r="AP175" s="37"/>
      <c r="AQ175" s="36"/>
      <c r="AS175" s="34">
        <f t="shared" si="9"/>
        <v>0</v>
      </c>
      <c r="AT175" s="139"/>
      <c r="AU175" s="139"/>
      <c r="AV175" s="139"/>
      <c r="AW175" s="139"/>
      <c r="AX175" s="139"/>
      <c r="AY175" s="139"/>
      <c r="AZ175" s="139"/>
    </row>
    <row r="176" spans="1:66" ht="3.95" customHeight="1" x14ac:dyDescent="0.25">
      <c r="A176" s="36"/>
      <c r="B176" s="37"/>
      <c r="C176" s="37"/>
      <c r="D176" s="37"/>
      <c r="E176" s="37"/>
      <c r="F176" s="37"/>
      <c r="G176" s="37"/>
      <c r="H176" s="37"/>
      <c r="I176" s="37"/>
      <c r="J176" s="37"/>
      <c r="K176" s="37"/>
      <c r="L176" s="37"/>
      <c r="M176" s="37"/>
      <c r="N176" s="37"/>
      <c r="O176" s="37"/>
      <c r="P176" s="37"/>
      <c r="Q176" s="37"/>
      <c r="R176" s="37"/>
      <c r="S176" s="37"/>
      <c r="T176" s="37"/>
      <c r="U176" s="37"/>
      <c r="V176" s="37"/>
      <c r="W176" s="37"/>
      <c r="X176" s="37"/>
      <c r="Y176" s="37"/>
      <c r="Z176" s="37"/>
      <c r="AA176" s="37"/>
      <c r="AB176" s="37"/>
      <c r="AC176" s="37"/>
      <c r="AD176" s="37"/>
      <c r="AE176" s="37"/>
      <c r="AF176" s="37"/>
      <c r="AG176" s="37"/>
      <c r="AH176" s="37"/>
      <c r="AI176" s="37"/>
      <c r="AJ176" s="37"/>
      <c r="AK176" s="37"/>
      <c r="AL176" s="37"/>
      <c r="AM176" s="37"/>
      <c r="AN176" s="37"/>
      <c r="AO176" s="37"/>
      <c r="AP176" s="37"/>
      <c r="AQ176" s="36"/>
      <c r="AS176" s="34">
        <f t="shared" si="9"/>
        <v>0</v>
      </c>
      <c r="AT176" s="139"/>
      <c r="AU176" s="139"/>
      <c r="AV176" s="139"/>
      <c r="AW176" s="139"/>
      <c r="AX176" s="139"/>
      <c r="AY176" s="139"/>
      <c r="AZ176" s="139"/>
    </row>
    <row r="177" spans="1:67" ht="18" customHeight="1" x14ac:dyDescent="0.25">
      <c r="A177" s="36"/>
      <c r="B177" s="37"/>
      <c r="C177" s="256" t="s">
        <v>1680</v>
      </c>
      <c r="D177" s="257"/>
      <c r="E177" s="257"/>
      <c r="F177" s="257"/>
      <c r="G177" s="257"/>
      <c r="H177" s="257"/>
      <c r="I177" s="257"/>
      <c r="J177" s="257"/>
      <c r="K177" s="257"/>
      <c r="L177" s="257"/>
      <c r="M177" s="257"/>
      <c r="N177" s="257"/>
      <c r="O177" s="257"/>
      <c r="P177" s="257"/>
      <c r="Q177" s="257"/>
      <c r="R177" s="257"/>
      <c r="S177" s="257"/>
      <c r="T177" s="269" t="s">
        <v>1650</v>
      </c>
      <c r="U177" s="269"/>
      <c r="V177" s="269"/>
      <c r="W177" s="269"/>
      <c r="X177" s="269"/>
      <c r="Y177" s="269"/>
      <c r="Z177" s="269"/>
      <c r="AA177" s="269"/>
      <c r="AB177" s="269"/>
      <c r="AC177" s="269"/>
      <c r="AD177" s="269"/>
      <c r="AE177" s="269"/>
      <c r="AF177" s="269"/>
      <c r="AG177" s="269"/>
      <c r="AH177" s="269"/>
      <c r="AI177" s="269"/>
      <c r="AJ177" s="269"/>
      <c r="AK177" s="269"/>
      <c r="AL177" s="269"/>
      <c r="AM177" s="270"/>
      <c r="AN177" s="300" t="s">
        <v>58</v>
      </c>
      <c r="AO177" s="301" t="s">
        <v>13</v>
      </c>
      <c r="AP177" s="37"/>
      <c r="AQ177" s="36"/>
      <c r="AS177" s="34">
        <f t="shared" si="9"/>
        <v>0</v>
      </c>
      <c r="AT177" s="139"/>
      <c r="AU177" s="139"/>
      <c r="AV177" s="139"/>
      <c r="AW177" s="139"/>
      <c r="AX177" s="139"/>
      <c r="AY177" s="139"/>
      <c r="AZ177" s="139"/>
    </row>
    <row r="178" spans="1:67" ht="3.95" customHeight="1" x14ac:dyDescent="0.25">
      <c r="A178" s="36"/>
      <c r="B178" s="37"/>
      <c r="C178" s="37"/>
      <c r="D178" s="37"/>
      <c r="E178" s="37"/>
      <c r="F178" s="37"/>
      <c r="G178" s="37"/>
      <c r="H178" s="37"/>
      <c r="I178" s="37"/>
      <c r="J178" s="37"/>
      <c r="K178" s="37"/>
      <c r="L178" s="37"/>
      <c r="M178" s="37"/>
      <c r="N178" s="37"/>
      <c r="O178" s="37"/>
      <c r="P178" s="37"/>
      <c r="Q178" s="37"/>
      <c r="R178" s="37"/>
      <c r="S178" s="37"/>
      <c r="T178" s="37"/>
      <c r="U178" s="37"/>
      <c r="V178" s="37"/>
      <c r="W178" s="37"/>
      <c r="X178" s="37"/>
      <c r="Y178" s="37"/>
      <c r="Z178" s="37"/>
      <c r="AA178" s="37"/>
      <c r="AB178" s="37"/>
      <c r="AC178" s="37"/>
      <c r="AD178" s="37"/>
      <c r="AE178" s="37"/>
      <c r="AF178" s="37"/>
      <c r="AG178" s="37"/>
      <c r="AH178" s="37"/>
      <c r="AI178" s="37"/>
      <c r="AJ178" s="37"/>
      <c r="AK178" s="37"/>
      <c r="AL178" s="37"/>
      <c r="AM178" s="37"/>
      <c r="AN178" s="37"/>
      <c r="AO178" s="37"/>
      <c r="AP178" s="37"/>
      <c r="AQ178" s="36"/>
      <c r="AS178" s="34">
        <f t="shared" si="9"/>
        <v>0</v>
      </c>
      <c r="AT178" s="139"/>
      <c r="AU178" s="139"/>
      <c r="AV178" s="139"/>
      <c r="AW178" s="139"/>
      <c r="AX178" s="139"/>
      <c r="AY178" s="139"/>
      <c r="AZ178" s="139"/>
    </row>
    <row r="179" spans="1:67" s="139" customFormat="1" ht="15" customHeight="1" x14ac:dyDescent="0.25">
      <c r="A179" s="136"/>
      <c r="B179" s="66"/>
      <c r="C179" s="66"/>
      <c r="D179" s="137" t="s">
        <v>32</v>
      </c>
      <c r="E179" s="66"/>
      <c r="F179" s="163" t="s">
        <v>1677</v>
      </c>
      <c r="G179" s="165"/>
      <c r="H179" s="66"/>
      <c r="I179" s="163" t="s">
        <v>1645</v>
      </c>
      <c r="J179" s="164"/>
      <c r="K179" s="164"/>
      <c r="L179" s="164"/>
      <c r="M179" s="164"/>
      <c r="N179" s="164"/>
      <c r="O179" s="164"/>
      <c r="P179" s="164"/>
      <c r="Q179" s="164"/>
      <c r="R179" s="164"/>
      <c r="S179" s="164"/>
      <c r="T179" s="164"/>
      <c r="U179" s="165"/>
      <c r="V179" s="66"/>
      <c r="W179" s="142" t="s">
        <v>1683</v>
      </c>
      <c r="X179" s="147"/>
      <c r="Y179" s="163" t="s">
        <v>1657</v>
      </c>
      <c r="Z179" s="164"/>
      <c r="AA179" s="165"/>
      <c r="AB179" s="66"/>
      <c r="AC179" s="163" t="s">
        <v>1646</v>
      </c>
      <c r="AD179" s="164"/>
      <c r="AE179" s="164"/>
      <c r="AF179" s="165"/>
      <c r="AG179" s="66"/>
      <c r="AH179" s="163" t="s">
        <v>1736</v>
      </c>
      <c r="AI179" s="164"/>
      <c r="AJ179" s="164"/>
      <c r="AK179" s="164"/>
      <c r="AL179" s="165"/>
      <c r="AM179" s="66"/>
      <c r="AN179" s="143" t="s">
        <v>10</v>
      </c>
      <c r="AO179" s="66"/>
      <c r="AP179" s="66"/>
      <c r="AQ179" s="136"/>
      <c r="AS179" s="34">
        <f t="shared" ref="AS179:AS223" si="16">IF(OR(AN179="Valeur",AN179="القيمة"),0,IF(ISERROR(SEARCH("/",AN179)),AN179,0))</f>
        <v>0</v>
      </c>
    </row>
    <row r="180" spans="1:67" s="139" customFormat="1" ht="15" customHeight="1" x14ac:dyDescent="0.25">
      <c r="A180" s="136"/>
      <c r="B180" s="66"/>
      <c r="C180" s="66"/>
      <c r="D180" s="146" t="s">
        <v>5</v>
      </c>
      <c r="E180" s="111"/>
      <c r="F180" s="166" t="s">
        <v>1673</v>
      </c>
      <c r="G180" s="168"/>
      <c r="H180" s="66"/>
      <c r="I180" s="166" t="s">
        <v>1669</v>
      </c>
      <c r="J180" s="167"/>
      <c r="K180" s="167"/>
      <c r="L180" s="167"/>
      <c r="M180" s="167"/>
      <c r="N180" s="167"/>
      <c r="O180" s="167"/>
      <c r="P180" s="167"/>
      <c r="Q180" s="167"/>
      <c r="R180" s="167"/>
      <c r="S180" s="167"/>
      <c r="T180" s="167"/>
      <c r="U180" s="168"/>
      <c r="V180" s="66"/>
      <c r="W180" s="140" t="s">
        <v>1781</v>
      </c>
      <c r="X180" s="147"/>
      <c r="Y180" s="243" t="s">
        <v>1656</v>
      </c>
      <c r="Z180" s="244"/>
      <c r="AA180" s="245"/>
      <c r="AB180" s="66"/>
      <c r="AC180" s="166" t="s">
        <v>1640</v>
      </c>
      <c r="AD180" s="167"/>
      <c r="AE180" s="167"/>
      <c r="AF180" s="168"/>
      <c r="AG180" s="66"/>
      <c r="AH180" s="166" t="s">
        <v>1702</v>
      </c>
      <c r="AI180" s="167"/>
      <c r="AJ180" s="167"/>
      <c r="AK180" s="167"/>
      <c r="AL180" s="168"/>
      <c r="AM180" s="66"/>
      <c r="AN180" s="148" t="s">
        <v>8</v>
      </c>
      <c r="AO180" s="66"/>
      <c r="AP180" s="66"/>
      <c r="AQ180" s="136"/>
      <c r="AS180" s="34">
        <f t="shared" si="16"/>
        <v>0</v>
      </c>
    </row>
    <row r="181" spans="1:67" ht="3.95" customHeight="1" x14ac:dyDescent="0.25">
      <c r="A181" s="36"/>
      <c r="B181" s="37"/>
      <c r="C181" s="37"/>
      <c r="D181" s="60"/>
      <c r="E181" s="60"/>
      <c r="F181" s="60"/>
      <c r="G181" s="60"/>
      <c r="H181" s="46"/>
      <c r="I181" s="60"/>
      <c r="J181" s="60"/>
      <c r="K181" s="61"/>
      <c r="L181" s="61"/>
      <c r="M181" s="61"/>
      <c r="N181" s="57"/>
      <c r="O181" s="37"/>
      <c r="P181" s="37"/>
      <c r="Q181" s="37"/>
      <c r="R181" s="37"/>
      <c r="S181" s="37"/>
      <c r="T181" s="37"/>
      <c r="U181" s="37"/>
      <c r="V181" s="46"/>
      <c r="W181" s="37"/>
      <c r="X181" s="57"/>
      <c r="Y181" s="37"/>
      <c r="Z181" s="37"/>
      <c r="AA181" s="37"/>
      <c r="AB181" s="37"/>
      <c r="AC181" s="37"/>
      <c r="AD181" s="37"/>
      <c r="AE181" s="37"/>
      <c r="AF181" s="37"/>
      <c r="AG181" s="37"/>
      <c r="AH181" s="57"/>
      <c r="AI181" s="37"/>
      <c r="AJ181" s="37"/>
      <c r="AK181" s="37"/>
      <c r="AL181" s="37"/>
      <c r="AM181" s="37"/>
      <c r="AN181" s="37"/>
      <c r="AO181" s="37"/>
      <c r="AP181" s="37"/>
      <c r="AQ181" s="36"/>
      <c r="AS181" s="34">
        <f t="shared" si="16"/>
        <v>0</v>
      </c>
      <c r="AT181" s="139"/>
      <c r="AU181" s="139"/>
      <c r="AV181" s="139"/>
      <c r="AW181" s="139"/>
      <c r="AX181" s="139"/>
      <c r="AY181" s="139"/>
      <c r="AZ181" s="139"/>
    </row>
    <row r="182" spans="1:67" ht="17.100000000000001" customHeight="1" x14ac:dyDescent="0.25">
      <c r="A182" s="36"/>
      <c r="B182" s="37"/>
      <c r="C182" s="58"/>
      <c r="D182" s="47">
        <v>1</v>
      </c>
      <c r="E182" s="111" t="s">
        <v>1768</v>
      </c>
      <c r="F182" s="271"/>
      <c r="G182" s="273"/>
      <c r="H182" s="117" t="s">
        <v>9</v>
      </c>
      <c r="I182" s="169"/>
      <c r="J182" s="170"/>
      <c r="K182" s="170"/>
      <c r="L182" s="170"/>
      <c r="M182" s="170"/>
      <c r="N182" s="170"/>
      <c r="O182" s="170"/>
      <c r="P182" s="170"/>
      <c r="Q182" s="170"/>
      <c r="R182" s="170"/>
      <c r="S182" s="170"/>
      <c r="T182" s="170"/>
      <c r="U182" s="171"/>
      <c r="V182" s="57" t="s">
        <v>9</v>
      </c>
      <c r="W182" s="123"/>
      <c r="X182" s="57" t="s">
        <v>9</v>
      </c>
      <c r="Y182" s="271"/>
      <c r="Z182" s="272"/>
      <c r="AA182" s="273"/>
      <c r="AB182" s="57" t="s">
        <v>9</v>
      </c>
      <c r="AC182" s="169"/>
      <c r="AD182" s="170"/>
      <c r="AE182" s="170"/>
      <c r="AF182" s="171"/>
      <c r="AG182" s="57" t="s">
        <v>9</v>
      </c>
      <c r="AH182" s="86"/>
      <c r="AI182" s="272"/>
      <c r="AJ182" s="272"/>
      <c r="AK182" s="272"/>
      <c r="AL182" s="273"/>
      <c r="AM182" s="57" t="s">
        <v>9</v>
      </c>
      <c r="AN182" s="59" t="str">
        <f>IF(AND(F182&lt;&gt;"",I182&lt;&gt;""),150,"")</f>
        <v/>
      </c>
      <c r="AO182" s="37"/>
      <c r="AP182" s="37"/>
      <c r="AQ182" s="36"/>
      <c r="AS182" s="34" t="str">
        <f t="shared" si="16"/>
        <v/>
      </c>
      <c r="AT182" s="139"/>
      <c r="AU182" s="139"/>
      <c r="AV182" s="139"/>
      <c r="AW182" s="139"/>
      <c r="AX182" s="139"/>
      <c r="AY182" s="139"/>
      <c r="AZ182" s="139"/>
    </row>
    <row r="183" spans="1:67" ht="17.100000000000001" customHeight="1" x14ac:dyDescent="0.25">
      <c r="A183" s="36"/>
      <c r="B183" s="37"/>
      <c r="C183" s="58"/>
      <c r="D183" s="47">
        <v>2</v>
      </c>
      <c r="E183" s="111" t="s">
        <v>1768</v>
      </c>
      <c r="F183" s="271"/>
      <c r="G183" s="273"/>
      <c r="H183" s="117" t="s">
        <v>9</v>
      </c>
      <c r="I183" s="169"/>
      <c r="J183" s="170"/>
      <c r="K183" s="170"/>
      <c r="L183" s="170"/>
      <c r="M183" s="170"/>
      <c r="N183" s="170"/>
      <c r="O183" s="170"/>
      <c r="P183" s="170"/>
      <c r="Q183" s="170"/>
      <c r="R183" s="170"/>
      <c r="S183" s="170"/>
      <c r="T183" s="170"/>
      <c r="U183" s="171"/>
      <c r="V183" s="57" t="s">
        <v>9</v>
      </c>
      <c r="W183" s="123"/>
      <c r="X183" s="57" t="s">
        <v>9</v>
      </c>
      <c r="Y183" s="271"/>
      <c r="Z183" s="272"/>
      <c r="AA183" s="273"/>
      <c r="AB183" s="57" t="s">
        <v>9</v>
      </c>
      <c r="AC183" s="169"/>
      <c r="AD183" s="170"/>
      <c r="AE183" s="170"/>
      <c r="AF183" s="171"/>
      <c r="AG183" s="57" t="s">
        <v>9</v>
      </c>
      <c r="AH183" s="86"/>
      <c r="AI183" s="272"/>
      <c r="AJ183" s="272"/>
      <c r="AK183" s="272"/>
      <c r="AL183" s="273"/>
      <c r="AM183" s="57" t="s">
        <v>9</v>
      </c>
      <c r="AN183" s="59" t="str">
        <f t="shared" ref="AN183:AN184" si="17">IF(AND(F183&lt;&gt;"",I183&lt;&gt;""),150,"")</f>
        <v/>
      </c>
      <c r="AO183" s="37"/>
      <c r="AP183" s="37"/>
      <c r="AQ183" s="36"/>
      <c r="AS183" s="34" t="str">
        <f t="shared" si="16"/>
        <v/>
      </c>
      <c r="AT183" s="139"/>
      <c r="AU183" s="139"/>
      <c r="AV183" s="139"/>
      <c r="AW183" s="139"/>
      <c r="AX183" s="139"/>
      <c r="AY183" s="139"/>
      <c r="AZ183" s="139"/>
    </row>
    <row r="184" spans="1:67" ht="17.100000000000001" customHeight="1" x14ac:dyDescent="0.25">
      <c r="A184" s="36"/>
      <c r="B184" s="37"/>
      <c r="C184" s="58"/>
      <c r="D184" s="47">
        <v>3</v>
      </c>
      <c r="E184" s="111" t="s">
        <v>1768</v>
      </c>
      <c r="F184" s="271"/>
      <c r="G184" s="273"/>
      <c r="H184" s="57" t="s">
        <v>9</v>
      </c>
      <c r="I184" s="169"/>
      <c r="J184" s="170"/>
      <c r="K184" s="170"/>
      <c r="L184" s="170"/>
      <c r="M184" s="170"/>
      <c r="N184" s="170"/>
      <c r="O184" s="170"/>
      <c r="P184" s="170"/>
      <c r="Q184" s="170"/>
      <c r="R184" s="170"/>
      <c r="S184" s="170"/>
      <c r="T184" s="170"/>
      <c r="U184" s="171"/>
      <c r="V184" s="57" t="s">
        <v>9</v>
      </c>
      <c r="W184" s="123"/>
      <c r="X184" s="57" t="s">
        <v>9</v>
      </c>
      <c r="Y184" s="271"/>
      <c r="Z184" s="272"/>
      <c r="AA184" s="273"/>
      <c r="AB184" s="57" t="s">
        <v>9</v>
      </c>
      <c r="AC184" s="169"/>
      <c r="AD184" s="170"/>
      <c r="AE184" s="170"/>
      <c r="AF184" s="171"/>
      <c r="AG184" s="57" t="s">
        <v>9</v>
      </c>
      <c r="AH184" s="119"/>
      <c r="AI184" s="274"/>
      <c r="AJ184" s="272"/>
      <c r="AK184" s="272"/>
      <c r="AL184" s="273"/>
      <c r="AM184" s="57" t="s">
        <v>9</v>
      </c>
      <c r="AN184" s="59" t="str">
        <f t="shared" si="17"/>
        <v/>
      </c>
      <c r="AO184" s="37"/>
      <c r="AP184" s="37"/>
      <c r="AQ184" s="36"/>
      <c r="AS184" s="34" t="str">
        <f t="shared" si="16"/>
        <v/>
      </c>
      <c r="AT184" s="139"/>
      <c r="AU184" s="139"/>
      <c r="AV184" s="139"/>
      <c r="AW184" s="139"/>
      <c r="AX184" s="139"/>
      <c r="AY184" s="139"/>
      <c r="AZ184" s="139"/>
      <c r="BO184" s="48">
        <v>1</v>
      </c>
    </row>
    <row r="185" spans="1:67" ht="3.95" customHeight="1" x14ac:dyDescent="0.25">
      <c r="A185" s="36"/>
      <c r="B185" s="37"/>
      <c r="C185" s="37"/>
      <c r="D185" s="37"/>
      <c r="E185" s="37"/>
      <c r="F185" s="37"/>
      <c r="G185" s="37"/>
      <c r="H185" s="37"/>
      <c r="I185" s="37"/>
      <c r="J185" s="37"/>
      <c r="K185" s="37"/>
      <c r="L185" s="37"/>
      <c r="M185" s="37"/>
      <c r="N185" s="37"/>
      <c r="O185" s="37"/>
      <c r="P185" s="37"/>
      <c r="Q185" s="37"/>
      <c r="R185" s="37"/>
      <c r="S185" s="37"/>
      <c r="T185" s="37"/>
      <c r="U185" s="37"/>
      <c r="V185" s="37"/>
      <c r="W185" s="37"/>
      <c r="X185" s="37"/>
      <c r="Y185" s="37"/>
      <c r="Z185" s="37"/>
      <c r="AA185" s="37"/>
      <c r="AB185" s="37"/>
      <c r="AC185" s="37"/>
      <c r="AD185" s="37"/>
      <c r="AE185" s="37"/>
      <c r="AF185" s="37"/>
      <c r="AG185" s="46"/>
      <c r="AH185" s="37"/>
      <c r="AI185" s="37"/>
      <c r="AJ185" s="37"/>
      <c r="AK185" s="37"/>
      <c r="AL185" s="37"/>
      <c r="AM185" s="37"/>
      <c r="AN185" s="37"/>
      <c r="AO185" s="37"/>
      <c r="AP185" s="37"/>
      <c r="AQ185" s="36"/>
      <c r="AS185" s="34">
        <f t="shared" si="16"/>
        <v>0</v>
      </c>
      <c r="AT185" s="139"/>
      <c r="AU185" s="139"/>
      <c r="AV185" s="139"/>
      <c r="AW185" s="139"/>
      <c r="AX185" s="139"/>
      <c r="AY185" s="139"/>
      <c r="AZ185" s="139"/>
    </row>
    <row r="186" spans="1:67" ht="18" customHeight="1" x14ac:dyDescent="0.25">
      <c r="A186" s="36"/>
      <c r="B186" s="37"/>
      <c r="C186" s="256" t="s">
        <v>1692</v>
      </c>
      <c r="D186" s="257"/>
      <c r="E186" s="257"/>
      <c r="F186" s="257"/>
      <c r="G186" s="257"/>
      <c r="H186" s="257"/>
      <c r="I186" s="257"/>
      <c r="J186" s="257"/>
      <c r="K186" s="257"/>
      <c r="L186" s="257"/>
      <c r="M186" s="257"/>
      <c r="N186" s="257"/>
      <c r="O186" s="257"/>
      <c r="P186" s="257"/>
      <c r="Q186" s="257"/>
      <c r="R186" s="257"/>
      <c r="S186" s="257"/>
      <c r="T186" s="257"/>
      <c r="U186" s="269" t="s">
        <v>1691</v>
      </c>
      <c r="V186" s="269"/>
      <c r="W186" s="269"/>
      <c r="X186" s="269"/>
      <c r="Y186" s="269"/>
      <c r="Z186" s="269"/>
      <c r="AA186" s="269"/>
      <c r="AB186" s="269"/>
      <c r="AC186" s="269"/>
      <c r="AD186" s="269"/>
      <c r="AE186" s="269"/>
      <c r="AF186" s="269"/>
      <c r="AG186" s="269"/>
      <c r="AH186" s="269"/>
      <c r="AI186" s="269"/>
      <c r="AJ186" s="269"/>
      <c r="AK186" s="269"/>
      <c r="AL186" s="269"/>
      <c r="AM186" s="270"/>
      <c r="AN186" s="300" t="s">
        <v>58</v>
      </c>
      <c r="AO186" s="301" t="s">
        <v>13</v>
      </c>
      <c r="AP186" s="37"/>
      <c r="AQ186" s="36"/>
      <c r="AS186" s="34">
        <f t="shared" si="16"/>
        <v>0</v>
      </c>
      <c r="AT186" s="139"/>
      <c r="AU186" s="139"/>
      <c r="AV186" s="139"/>
      <c r="AW186" s="139"/>
      <c r="AX186" s="139"/>
      <c r="AY186" s="139"/>
      <c r="AZ186" s="139"/>
    </row>
    <row r="187" spans="1:67" ht="3.95" customHeight="1" x14ac:dyDescent="0.25">
      <c r="A187" s="36"/>
      <c r="B187" s="37"/>
      <c r="C187" s="37"/>
      <c r="D187" s="37"/>
      <c r="E187" s="37"/>
      <c r="F187" s="37"/>
      <c r="G187" s="37"/>
      <c r="H187" s="37"/>
      <c r="I187" s="37"/>
      <c r="J187" s="37"/>
      <c r="K187" s="37"/>
      <c r="L187" s="37"/>
      <c r="M187" s="37"/>
      <c r="N187" s="37"/>
      <c r="O187" s="37"/>
      <c r="P187" s="37"/>
      <c r="Q187" s="37"/>
      <c r="R187" s="37"/>
      <c r="S187" s="37"/>
      <c r="T187" s="37"/>
      <c r="U187" s="37"/>
      <c r="V187" s="37"/>
      <c r="W187" s="37"/>
      <c r="X187" s="37"/>
      <c r="Y187" s="37"/>
      <c r="Z187" s="37"/>
      <c r="AA187" s="37"/>
      <c r="AB187" s="37"/>
      <c r="AC187" s="37"/>
      <c r="AD187" s="37"/>
      <c r="AE187" s="37"/>
      <c r="AF187" s="37"/>
      <c r="AG187" s="37"/>
      <c r="AH187" s="37"/>
      <c r="AI187" s="37"/>
      <c r="AJ187" s="37"/>
      <c r="AK187" s="37"/>
      <c r="AL187" s="37"/>
      <c r="AM187" s="37"/>
      <c r="AN187" s="37"/>
      <c r="AO187" s="37"/>
      <c r="AP187" s="37"/>
      <c r="AQ187" s="36"/>
      <c r="AS187" s="34">
        <f t="shared" si="16"/>
        <v>0</v>
      </c>
      <c r="AT187" s="139"/>
      <c r="AU187" s="139"/>
      <c r="AV187" s="139"/>
      <c r="AW187" s="139"/>
      <c r="AX187" s="139"/>
      <c r="AY187" s="139"/>
      <c r="AZ187" s="139"/>
    </row>
    <row r="188" spans="1:67" s="139" customFormat="1" ht="15" customHeight="1" x14ac:dyDescent="0.25">
      <c r="A188" s="136"/>
      <c r="B188" s="66"/>
      <c r="C188" s="58"/>
      <c r="D188" s="137" t="s">
        <v>32</v>
      </c>
      <c r="E188" s="66"/>
      <c r="F188" s="163" t="s">
        <v>1677</v>
      </c>
      <c r="G188" s="165"/>
      <c r="H188" s="66"/>
      <c r="I188" s="163" t="s">
        <v>1689</v>
      </c>
      <c r="J188" s="164"/>
      <c r="K188" s="164"/>
      <c r="L188" s="164"/>
      <c r="M188" s="164"/>
      <c r="N188" s="164"/>
      <c r="O188" s="164"/>
      <c r="P188" s="164"/>
      <c r="Q188" s="164"/>
      <c r="R188" s="164"/>
      <c r="S188" s="164"/>
      <c r="T188" s="164"/>
      <c r="U188" s="165"/>
      <c r="V188" s="66"/>
      <c r="W188" s="142" t="s">
        <v>1683</v>
      </c>
      <c r="X188" s="147"/>
      <c r="Y188" s="163" t="s">
        <v>1657</v>
      </c>
      <c r="Z188" s="164"/>
      <c r="AA188" s="165"/>
      <c r="AB188" s="66"/>
      <c r="AC188" s="163" t="s">
        <v>1646</v>
      </c>
      <c r="AD188" s="164"/>
      <c r="AE188" s="164"/>
      <c r="AF188" s="165"/>
      <c r="AG188" s="66"/>
      <c r="AH188" s="163" t="s">
        <v>1736</v>
      </c>
      <c r="AI188" s="164"/>
      <c r="AJ188" s="164"/>
      <c r="AK188" s="164"/>
      <c r="AL188" s="165"/>
      <c r="AM188" s="66"/>
      <c r="AN188" s="143" t="s">
        <v>10</v>
      </c>
      <c r="AO188" s="66"/>
      <c r="AP188" s="66"/>
      <c r="AQ188" s="136"/>
      <c r="AS188" s="34">
        <f t="shared" si="16"/>
        <v>0</v>
      </c>
    </row>
    <row r="189" spans="1:67" s="139" customFormat="1" ht="15" customHeight="1" x14ac:dyDescent="0.25">
      <c r="A189" s="136"/>
      <c r="B189" s="66"/>
      <c r="C189" s="58"/>
      <c r="D189" s="146" t="s">
        <v>5</v>
      </c>
      <c r="E189" s="111"/>
      <c r="F189" s="166" t="s">
        <v>1673</v>
      </c>
      <c r="G189" s="168"/>
      <c r="H189" s="66"/>
      <c r="I189" s="166" t="s">
        <v>1690</v>
      </c>
      <c r="J189" s="167"/>
      <c r="K189" s="167"/>
      <c r="L189" s="167"/>
      <c r="M189" s="167"/>
      <c r="N189" s="167"/>
      <c r="O189" s="167"/>
      <c r="P189" s="167"/>
      <c r="Q189" s="167"/>
      <c r="R189" s="167"/>
      <c r="S189" s="167"/>
      <c r="T189" s="167"/>
      <c r="U189" s="168"/>
      <c r="V189" s="66"/>
      <c r="W189" s="140" t="s">
        <v>1781</v>
      </c>
      <c r="X189" s="147"/>
      <c r="Y189" s="243" t="s">
        <v>1656</v>
      </c>
      <c r="Z189" s="244"/>
      <c r="AA189" s="245"/>
      <c r="AB189" s="66"/>
      <c r="AC189" s="166" t="s">
        <v>1640</v>
      </c>
      <c r="AD189" s="167"/>
      <c r="AE189" s="167"/>
      <c r="AF189" s="168"/>
      <c r="AG189" s="66"/>
      <c r="AH189" s="166" t="s">
        <v>1702</v>
      </c>
      <c r="AI189" s="167"/>
      <c r="AJ189" s="167"/>
      <c r="AK189" s="167"/>
      <c r="AL189" s="168"/>
      <c r="AM189" s="66"/>
      <c r="AN189" s="148" t="s">
        <v>8</v>
      </c>
      <c r="AO189" s="66"/>
      <c r="AP189" s="66"/>
      <c r="AQ189" s="136"/>
      <c r="AS189" s="34">
        <f t="shared" si="16"/>
        <v>0</v>
      </c>
    </row>
    <row r="190" spans="1:67" ht="3.95" customHeight="1" x14ac:dyDescent="0.25">
      <c r="A190" s="36"/>
      <c r="B190" s="37"/>
      <c r="C190" s="58"/>
      <c r="D190" s="60"/>
      <c r="E190" s="60"/>
      <c r="F190" s="60"/>
      <c r="G190" s="60"/>
      <c r="H190" s="46"/>
      <c r="I190" s="60"/>
      <c r="J190" s="60"/>
      <c r="K190" s="61"/>
      <c r="L190" s="61"/>
      <c r="M190" s="61"/>
      <c r="N190" s="57"/>
      <c r="O190" s="37"/>
      <c r="P190" s="37"/>
      <c r="Q190" s="37"/>
      <c r="R190" s="37"/>
      <c r="S190" s="37"/>
      <c r="T190" s="37"/>
      <c r="U190" s="37"/>
      <c r="V190" s="46"/>
      <c r="W190" s="37"/>
      <c r="X190" s="57"/>
      <c r="Y190" s="37"/>
      <c r="Z190" s="37"/>
      <c r="AA190" s="37"/>
      <c r="AB190" s="37"/>
      <c r="AC190" s="37"/>
      <c r="AD190" s="37"/>
      <c r="AE190" s="37"/>
      <c r="AF190" s="37"/>
      <c r="AG190" s="37"/>
      <c r="AH190" s="57"/>
      <c r="AI190" s="37"/>
      <c r="AJ190" s="37"/>
      <c r="AK190" s="37"/>
      <c r="AL190" s="37"/>
      <c r="AM190" s="37"/>
      <c r="AN190" s="37"/>
      <c r="AO190" s="37"/>
      <c r="AP190" s="37"/>
      <c r="AQ190" s="36"/>
      <c r="AS190" s="34">
        <f t="shared" si="16"/>
        <v>0</v>
      </c>
      <c r="AT190" s="139"/>
      <c r="AU190" s="139"/>
      <c r="AV190" s="139"/>
      <c r="AW190" s="139"/>
      <c r="AX190" s="139"/>
      <c r="AY190" s="139"/>
      <c r="AZ190" s="139"/>
    </row>
    <row r="191" spans="1:67" ht="17.100000000000001" customHeight="1" x14ac:dyDescent="0.25">
      <c r="A191" s="36"/>
      <c r="B191" s="37"/>
      <c r="C191" s="58"/>
      <c r="D191" s="47">
        <v>1</v>
      </c>
      <c r="E191" s="111" t="s">
        <v>1768</v>
      </c>
      <c r="F191" s="271"/>
      <c r="G191" s="273"/>
      <c r="H191" s="57" t="s">
        <v>9</v>
      </c>
      <c r="I191" s="169"/>
      <c r="J191" s="170"/>
      <c r="K191" s="170"/>
      <c r="L191" s="170"/>
      <c r="M191" s="170"/>
      <c r="N191" s="170"/>
      <c r="O191" s="170"/>
      <c r="P191" s="170"/>
      <c r="Q191" s="170"/>
      <c r="R191" s="170"/>
      <c r="S191" s="170"/>
      <c r="T191" s="170"/>
      <c r="U191" s="171"/>
      <c r="V191" s="57" t="s">
        <v>9</v>
      </c>
      <c r="W191" s="123"/>
      <c r="X191" s="57" t="s">
        <v>9</v>
      </c>
      <c r="Y191" s="271"/>
      <c r="Z191" s="272"/>
      <c r="AA191" s="273"/>
      <c r="AB191" s="57" t="s">
        <v>9</v>
      </c>
      <c r="AC191" s="169"/>
      <c r="AD191" s="170"/>
      <c r="AE191" s="170"/>
      <c r="AF191" s="171"/>
      <c r="AG191" s="57" t="s">
        <v>9</v>
      </c>
      <c r="AH191" s="86"/>
      <c r="AI191" s="272"/>
      <c r="AJ191" s="272"/>
      <c r="AK191" s="272"/>
      <c r="AL191" s="273"/>
      <c r="AM191" s="57" t="s">
        <v>9</v>
      </c>
      <c r="AN191" s="59" t="str">
        <f>IF(AND(F191&lt;&gt;"",I191&lt;&gt;""),150,"")</f>
        <v/>
      </c>
      <c r="AO191" s="37"/>
      <c r="AP191" s="37"/>
      <c r="AQ191" s="36"/>
      <c r="AS191" s="34" t="str">
        <f t="shared" si="16"/>
        <v/>
      </c>
      <c r="AT191" s="139"/>
      <c r="AU191" s="139"/>
      <c r="AV191" s="139"/>
      <c r="AW191" s="139"/>
      <c r="AX191" s="139"/>
      <c r="AY191" s="139"/>
      <c r="AZ191" s="139"/>
    </row>
    <row r="192" spans="1:67" ht="17.100000000000001" customHeight="1" x14ac:dyDescent="0.25">
      <c r="A192" s="36"/>
      <c r="B192" s="37"/>
      <c r="C192" s="58"/>
      <c r="D192" s="47">
        <v>2</v>
      </c>
      <c r="E192" s="111" t="s">
        <v>1768</v>
      </c>
      <c r="F192" s="271"/>
      <c r="G192" s="273"/>
      <c r="H192" s="57" t="s">
        <v>9</v>
      </c>
      <c r="I192" s="169"/>
      <c r="J192" s="170"/>
      <c r="K192" s="170"/>
      <c r="L192" s="170"/>
      <c r="M192" s="170"/>
      <c r="N192" s="170"/>
      <c r="O192" s="170"/>
      <c r="P192" s="170"/>
      <c r="Q192" s="170"/>
      <c r="R192" s="170"/>
      <c r="S192" s="170"/>
      <c r="T192" s="170"/>
      <c r="U192" s="171"/>
      <c r="V192" s="57" t="s">
        <v>9</v>
      </c>
      <c r="W192" s="123"/>
      <c r="X192" s="57" t="s">
        <v>9</v>
      </c>
      <c r="Y192" s="271"/>
      <c r="Z192" s="272"/>
      <c r="AA192" s="273"/>
      <c r="AB192" s="57" t="s">
        <v>9</v>
      </c>
      <c r="AC192" s="169"/>
      <c r="AD192" s="170"/>
      <c r="AE192" s="170"/>
      <c r="AF192" s="171"/>
      <c r="AG192" s="57" t="s">
        <v>9</v>
      </c>
      <c r="AH192" s="86"/>
      <c r="AI192" s="272"/>
      <c r="AJ192" s="272"/>
      <c r="AK192" s="272"/>
      <c r="AL192" s="273"/>
      <c r="AM192" s="57" t="s">
        <v>9</v>
      </c>
      <c r="AN192" s="59" t="str">
        <f t="shared" ref="AN192:AN193" si="18">IF(AND(F192&lt;&gt;"",I192&lt;&gt;""),150,"")</f>
        <v/>
      </c>
      <c r="AO192" s="37"/>
      <c r="AP192" s="37"/>
      <c r="AQ192" s="36"/>
      <c r="AS192" s="34" t="str">
        <f t="shared" si="16"/>
        <v/>
      </c>
      <c r="AT192" s="139"/>
      <c r="AU192" s="139"/>
      <c r="AV192" s="139"/>
      <c r="AW192" s="139"/>
      <c r="AX192" s="139"/>
      <c r="AY192" s="139"/>
      <c r="AZ192" s="139"/>
    </row>
    <row r="193" spans="1:69" ht="17.100000000000001" customHeight="1" x14ac:dyDescent="0.25">
      <c r="A193" s="36"/>
      <c r="B193" s="37"/>
      <c r="C193" s="58"/>
      <c r="D193" s="47">
        <v>3</v>
      </c>
      <c r="E193" s="111" t="s">
        <v>1768</v>
      </c>
      <c r="F193" s="271"/>
      <c r="G193" s="273"/>
      <c r="H193" s="57" t="s">
        <v>9</v>
      </c>
      <c r="I193" s="169"/>
      <c r="J193" s="170"/>
      <c r="K193" s="170"/>
      <c r="L193" s="170"/>
      <c r="M193" s="170"/>
      <c r="N193" s="170"/>
      <c r="O193" s="170"/>
      <c r="P193" s="170"/>
      <c r="Q193" s="170"/>
      <c r="R193" s="170"/>
      <c r="S193" s="170"/>
      <c r="T193" s="170"/>
      <c r="U193" s="171"/>
      <c r="V193" s="57" t="s">
        <v>9</v>
      </c>
      <c r="W193" s="123"/>
      <c r="X193" s="57" t="s">
        <v>9</v>
      </c>
      <c r="Y193" s="271"/>
      <c r="Z193" s="272"/>
      <c r="AA193" s="273"/>
      <c r="AB193" s="57" t="s">
        <v>9</v>
      </c>
      <c r="AC193" s="169"/>
      <c r="AD193" s="170"/>
      <c r="AE193" s="170"/>
      <c r="AF193" s="171"/>
      <c r="AG193" s="57" t="s">
        <v>9</v>
      </c>
      <c r="AH193" s="157"/>
      <c r="AI193" s="274"/>
      <c r="AJ193" s="272"/>
      <c r="AK193" s="272"/>
      <c r="AL193" s="273"/>
      <c r="AM193" s="57" t="s">
        <v>9</v>
      </c>
      <c r="AN193" s="59" t="str">
        <f t="shared" si="18"/>
        <v/>
      </c>
      <c r="AO193" s="37"/>
      <c r="AP193" s="37"/>
      <c r="AQ193" s="36"/>
      <c r="AS193" s="34" t="str">
        <f t="shared" si="16"/>
        <v/>
      </c>
      <c r="AT193" s="139"/>
      <c r="AU193" s="139"/>
      <c r="AV193" s="139"/>
      <c r="AW193" s="139"/>
      <c r="AX193" s="139"/>
      <c r="AY193" s="139"/>
      <c r="AZ193" s="139"/>
      <c r="BP193" s="48">
        <v>1</v>
      </c>
    </row>
    <row r="194" spans="1:69" ht="3.95" customHeight="1" x14ac:dyDescent="0.25">
      <c r="A194" s="36"/>
      <c r="B194" s="37"/>
      <c r="C194" s="58"/>
      <c r="D194" s="72"/>
      <c r="E194" s="73"/>
      <c r="F194" s="114"/>
      <c r="G194" s="114"/>
      <c r="H194" s="74"/>
      <c r="I194" s="115"/>
      <c r="J194" s="115"/>
      <c r="K194" s="115"/>
      <c r="L194" s="115"/>
      <c r="M194" s="115"/>
      <c r="N194" s="115"/>
      <c r="O194" s="115"/>
      <c r="P194" s="115"/>
      <c r="Q194" s="115"/>
      <c r="R194" s="115"/>
      <c r="S194" s="115"/>
      <c r="T194" s="115"/>
      <c r="U194" s="115"/>
      <c r="V194" s="74"/>
      <c r="W194" s="114"/>
      <c r="X194" s="75"/>
      <c r="Y194" s="116"/>
      <c r="Z194" s="75"/>
      <c r="AA194" s="75"/>
      <c r="AB194" s="75"/>
      <c r="AC194" s="75"/>
      <c r="AD194" s="116"/>
      <c r="AE194" s="116"/>
      <c r="AF194" s="116"/>
      <c r="AG194" s="76"/>
      <c r="AH194" s="116"/>
      <c r="AI194" s="116"/>
      <c r="AJ194" s="116"/>
      <c r="AK194" s="116"/>
      <c r="AL194" s="116"/>
      <c r="AM194" s="76"/>
      <c r="AN194" s="72"/>
      <c r="AO194" s="77"/>
      <c r="AP194" s="37"/>
      <c r="AQ194" s="36"/>
      <c r="AS194" s="34">
        <f t="shared" si="16"/>
        <v>0</v>
      </c>
      <c r="AT194" s="139"/>
      <c r="AU194" s="139"/>
      <c r="AV194" s="139"/>
      <c r="AW194" s="139"/>
      <c r="AX194" s="139"/>
      <c r="AY194" s="139"/>
      <c r="AZ194" s="139"/>
    </row>
    <row r="195" spans="1:69" ht="18" customHeight="1" x14ac:dyDescent="0.25">
      <c r="A195" s="36"/>
      <c r="B195" s="37"/>
      <c r="C195" s="256" t="s">
        <v>1739</v>
      </c>
      <c r="D195" s="257"/>
      <c r="E195" s="257"/>
      <c r="F195" s="257"/>
      <c r="G195" s="257"/>
      <c r="H195" s="257"/>
      <c r="I195" s="257"/>
      <c r="J195" s="257"/>
      <c r="K195" s="257"/>
      <c r="L195" s="257"/>
      <c r="M195" s="257"/>
      <c r="N195" s="257"/>
      <c r="O195" s="257"/>
      <c r="P195" s="257"/>
      <c r="Q195" s="257"/>
      <c r="R195" s="257"/>
      <c r="S195" s="257"/>
      <c r="T195" s="257"/>
      <c r="U195" s="269" t="s">
        <v>1685</v>
      </c>
      <c r="V195" s="269"/>
      <c r="W195" s="269"/>
      <c r="X195" s="269"/>
      <c r="Y195" s="269"/>
      <c r="Z195" s="269"/>
      <c r="AA195" s="269"/>
      <c r="AB195" s="269"/>
      <c r="AC195" s="269"/>
      <c r="AD195" s="269"/>
      <c r="AE195" s="269"/>
      <c r="AF195" s="269"/>
      <c r="AG195" s="269"/>
      <c r="AH195" s="269"/>
      <c r="AI195" s="269"/>
      <c r="AJ195" s="269"/>
      <c r="AK195" s="269"/>
      <c r="AL195" s="269"/>
      <c r="AM195" s="270"/>
      <c r="AN195" s="300" t="s">
        <v>1699</v>
      </c>
      <c r="AO195" s="301" t="s">
        <v>13</v>
      </c>
      <c r="AP195" s="37"/>
      <c r="AQ195" s="36"/>
      <c r="AS195" s="34">
        <f t="shared" si="16"/>
        <v>0</v>
      </c>
      <c r="AT195" s="139"/>
      <c r="AU195" s="139"/>
      <c r="AV195" s="139"/>
      <c r="AW195" s="139"/>
      <c r="AX195" s="139"/>
      <c r="AY195" s="139"/>
      <c r="AZ195" s="139"/>
    </row>
    <row r="196" spans="1:69" ht="3.95" customHeight="1" x14ac:dyDescent="0.25">
      <c r="A196" s="36"/>
      <c r="B196" s="37"/>
      <c r="C196" s="37"/>
      <c r="D196" s="37"/>
      <c r="E196" s="37"/>
      <c r="F196" s="37"/>
      <c r="G196" s="37"/>
      <c r="H196" s="37"/>
      <c r="I196" s="37"/>
      <c r="J196" s="37"/>
      <c r="K196" s="37"/>
      <c r="L196" s="37"/>
      <c r="M196" s="37"/>
      <c r="N196" s="37"/>
      <c r="O196" s="37"/>
      <c r="P196" s="37"/>
      <c r="Q196" s="37"/>
      <c r="R196" s="37"/>
      <c r="S196" s="37"/>
      <c r="T196" s="37"/>
      <c r="U196" s="37"/>
      <c r="V196" s="37"/>
      <c r="W196" s="37"/>
      <c r="X196" s="37"/>
      <c r="Y196" s="37"/>
      <c r="Z196" s="37"/>
      <c r="AA196" s="37"/>
      <c r="AB196" s="37"/>
      <c r="AC196" s="37"/>
      <c r="AD196" s="37"/>
      <c r="AE196" s="37"/>
      <c r="AF196" s="37"/>
      <c r="AG196" s="37"/>
      <c r="AH196" s="37"/>
      <c r="AI196" s="37"/>
      <c r="AJ196" s="37"/>
      <c r="AK196" s="37"/>
      <c r="AL196" s="37"/>
      <c r="AM196" s="37"/>
      <c r="AN196" s="37"/>
      <c r="AO196" s="37"/>
      <c r="AP196" s="37"/>
      <c r="AQ196" s="36"/>
      <c r="AS196" s="34">
        <f t="shared" si="16"/>
        <v>0</v>
      </c>
      <c r="AT196" s="139"/>
      <c r="AU196" s="139"/>
      <c r="AV196" s="139"/>
      <c r="AW196" s="139"/>
      <c r="AX196" s="139"/>
      <c r="AY196" s="139"/>
      <c r="AZ196" s="139"/>
    </row>
    <row r="197" spans="1:69" s="139" customFormat="1" ht="15" customHeight="1" x14ac:dyDescent="0.25">
      <c r="A197" s="136"/>
      <c r="B197" s="66"/>
      <c r="C197" s="58"/>
      <c r="D197" s="137" t="s">
        <v>32</v>
      </c>
      <c r="E197" s="66"/>
      <c r="F197" s="163" t="s">
        <v>1677</v>
      </c>
      <c r="G197" s="165"/>
      <c r="H197" s="66"/>
      <c r="I197" s="163" t="s">
        <v>1688</v>
      </c>
      <c r="J197" s="164"/>
      <c r="K197" s="164"/>
      <c r="L197" s="164"/>
      <c r="M197" s="164"/>
      <c r="N197" s="164"/>
      <c r="O197" s="164"/>
      <c r="P197" s="164"/>
      <c r="Q197" s="164"/>
      <c r="R197" s="164"/>
      <c r="S197" s="164"/>
      <c r="T197" s="164"/>
      <c r="U197" s="165"/>
      <c r="V197" s="66"/>
      <c r="W197" s="142" t="s">
        <v>1683</v>
      </c>
      <c r="X197" s="147"/>
      <c r="Y197" s="163" t="s">
        <v>1657</v>
      </c>
      <c r="Z197" s="164"/>
      <c r="AA197" s="165"/>
      <c r="AB197" s="66"/>
      <c r="AC197" s="163" t="s">
        <v>1646</v>
      </c>
      <c r="AD197" s="164"/>
      <c r="AE197" s="164"/>
      <c r="AF197" s="165"/>
      <c r="AG197" s="66"/>
      <c r="AH197" s="163" t="s">
        <v>1736</v>
      </c>
      <c r="AI197" s="164"/>
      <c r="AJ197" s="164"/>
      <c r="AK197" s="164"/>
      <c r="AL197" s="165"/>
      <c r="AM197" s="66"/>
      <c r="AN197" s="143" t="s">
        <v>10</v>
      </c>
      <c r="AO197" s="66"/>
      <c r="AP197" s="66"/>
      <c r="AQ197" s="136"/>
      <c r="AS197" s="34">
        <f t="shared" si="16"/>
        <v>0</v>
      </c>
    </row>
    <row r="198" spans="1:69" s="139" customFormat="1" ht="15" customHeight="1" x14ac:dyDescent="0.25">
      <c r="A198" s="136"/>
      <c r="B198" s="66"/>
      <c r="C198" s="58"/>
      <c r="D198" s="146" t="s">
        <v>5</v>
      </c>
      <c r="E198" s="111"/>
      <c r="F198" s="166" t="s">
        <v>1673</v>
      </c>
      <c r="G198" s="168"/>
      <c r="H198" s="66"/>
      <c r="I198" s="166" t="s">
        <v>1788</v>
      </c>
      <c r="J198" s="167"/>
      <c r="K198" s="167"/>
      <c r="L198" s="167"/>
      <c r="M198" s="167"/>
      <c r="N198" s="167"/>
      <c r="O198" s="167"/>
      <c r="P198" s="167"/>
      <c r="Q198" s="167"/>
      <c r="R198" s="167"/>
      <c r="S198" s="167"/>
      <c r="T198" s="167"/>
      <c r="U198" s="168"/>
      <c r="V198" s="66"/>
      <c r="W198" s="140" t="s">
        <v>1781</v>
      </c>
      <c r="X198" s="147"/>
      <c r="Y198" s="243" t="s">
        <v>1656</v>
      </c>
      <c r="Z198" s="244"/>
      <c r="AA198" s="245"/>
      <c r="AB198" s="66"/>
      <c r="AC198" s="166" t="s">
        <v>1640</v>
      </c>
      <c r="AD198" s="167"/>
      <c r="AE198" s="167"/>
      <c r="AF198" s="168"/>
      <c r="AG198" s="66"/>
      <c r="AH198" s="166" t="s">
        <v>1702</v>
      </c>
      <c r="AI198" s="167"/>
      <c r="AJ198" s="167"/>
      <c r="AK198" s="167"/>
      <c r="AL198" s="168"/>
      <c r="AM198" s="66"/>
      <c r="AN198" s="148" t="s">
        <v>8</v>
      </c>
      <c r="AO198" s="66"/>
      <c r="AP198" s="66"/>
      <c r="AQ198" s="136"/>
      <c r="AS198" s="34">
        <f t="shared" si="16"/>
        <v>0</v>
      </c>
    </row>
    <row r="199" spans="1:69" ht="3.95" customHeight="1" x14ac:dyDescent="0.25">
      <c r="A199" s="36"/>
      <c r="B199" s="37"/>
      <c r="C199" s="58"/>
      <c r="D199" s="60"/>
      <c r="E199" s="60"/>
      <c r="F199" s="60"/>
      <c r="G199" s="60"/>
      <c r="H199" s="46"/>
      <c r="I199" s="60"/>
      <c r="J199" s="60"/>
      <c r="K199" s="61"/>
      <c r="L199" s="61"/>
      <c r="M199" s="61"/>
      <c r="N199" s="57"/>
      <c r="O199" s="37"/>
      <c r="P199" s="37"/>
      <c r="Q199" s="37"/>
      <c r="R199" s="37"/>
      <c r="S199" s="37"/>
      <c r="T199" s="37"/>
      <c r="U199" s="37"/>
      <c r="V199" s="46"/>
      <c r="W199" s="37"/>
      <c r="X199" s="57"/>
      <c r="Y199" s="37"/>
      <c r="Z199" s="37"/>
      <c r="AA199" s="37"/>
      <c r="AB199" s="37"/>
      <c r="AC199" s="37"/>
      <c r="AD199" s="37"/>
      <c r="AE199" s="37"/>
      <c r="AF199" s="37"/>
      <c r="AG199" s="37"/>
      <c r="AH199" s="57"/>
      <c r="AI199" s="37"/>
      <c r="AJ199" s="37"/>
      <c r="AK199" s="37"/>
      <c r="AL199" s="37"/>
      <c r="AM199" s="37"/>
      <c r="AN199" s="37"/>
      <c r="AO199" s="37"/>
      <c r="AP199" s="37"/>
      <c r="AQ199" s="36"/>
      <c r="AS199" s="34">
        <f t="shared" si="16"/>
        <v>0</v>
      </c>
      <c r="AT199" s="139"/>
      <c r="AU199" s="139"/>
      <c r="AV199" s="139"/>
      <c r="AW199" s="139"/>
      <c r="AX199" s="139"/>
      <c r="AY199" s="139"/>
      <c r="AZ199" s="139"/>
    </row>
    <row r="200" spans="1:69" ht="17.100000000000001" customHeight="1" x14ac:dyDescent="0.25">
      <c r="A200" s="36"/>
      <c r="B200" s="37"/>
      <c r="C200" s="58"/>
      <c r="D200" s="47">
        <v>1</v>
      </c>
      <c r="E200" s="111" t="s">
        <v>1768</v>
      </c>
      <c r="F200" s="271"/>
      <c r="G200" s="273"/>
      <c r="H200" s="57" t="s">
        <v>9</v>
      </c>
      <c r="I200" s="169"/>
      <c r="J200" s="170"/>
      <c r="K200" s="170"/>
      <c r="L200" s="170"/>
      <c r="M200" s="170"/>
      <c r="N200" s="170"/>
      <c r="O200" s="170"/>
      <c r="P200" s="170"/>
      <c r="Q200" s="170"/>
      <c r="R200" s="170"/>
      <c r="S200" s="170"/>
      <c r="T200" s="170"/>
      <c r="U200" s="171"/>
      <c r="V200" s="57" t="s">
        <v>9</v>
      </c>
      <c r="W200" s="123"/>
      <c r="X200" s="57" t="s">
        <v>9</v>
      </c>
      <c r="Y200" s="271"/>
      <c r="Z200" s="272"/>
      <c r="AA200" s="273"/>
      <c r="AB200" s="57" t="s">
        <v>9</v>
      </c>
      <c r="AC200" s="169"/>
      <c r="AD200" s="170"/>
      <c r="AE200" s="170"/>
      <c r="AF200" s="171"/>
      <c r="AG200" s="57" t="s">
        <v>9</v>
      </c>
      <c r="AH200" s="86"/>
      <c r="AI200" s="272"/>
      <c r="AJ200" s="272"/>
      <c r="AK200" s="272"/>
      <c r="AL200" s="273"/>
      <c r="AM200" s="57" t="s">
        <v>9</v>
      </c>
      <c r="AN200" s="59" t="str">
        <f>IF(AND(F200&lt;&gt;"",I200&lt;&gt;""),120,"")</f>
        <v/>
      </c>
      <c r="AO200" s="37"/>
      <c r="AP200" s="37"/>
      <c r="AQ200" s="36"/>
      <c r="AS200" s="34" t="str">
        <f t="shared" si="16"/>
        <v/>
      </c>
      <c r="AT200" s="139"/>
      <c r="AU200" s="139"/>
      <c r="AV200" s="139"/>
      <c r="AW200" s="139"/>
      <c r="AX200" s="139"/>
      <c r="AY200" s="139"/>
      <c r="AZ200" s="139"/>
    </row>
    <row r="201" spans="1:69" ht="17.100000000000001" customHeight="1" x14ac:dyDescent="0.25">
      <c r="A201" s="36"/>
      <c r="B201" s="37"/>
      <c r="C201" s="58"/>
      <c r="D201" s="47">
        <v>2</v>
      </c>
      <c r="E201" s="111" t="s">
        <v>1768</v>
      </c>
      <c r="F201" s="271"/>
      <c r="G201" s="273"/>
      <c r="H201" s="57" t="s">
        <v>9</v>
      </c>
      <c r="I201" s="169"/>
      <c r="J201" s="170"/>
      <c r="K201" s="170"/>
      <c r="L201" s="170"/>
      <c r="M201" s="170"/>
      <c r="N201" s="170"/>
      <c r="O201" s="170"/>
      <c r="P201" s="170"/>
      <c r="Q201" s="170"/>
      <c r="R201" s="170"/>
      <c r="S201" s="170"/>
      <c r="T201" s="170"/>
      <c r="U201" s="171"/>
      <c r="V201" s="57" t="s">
        <v>9</v>
      </c>
      <c r="W201" s="123"/>
      <c r="X201" s="57" t="s">
        <v>9</v>
      </c>
      <c r="Y201" s="271"/>
      <c r="Z201" s="272"/>
      <c r="AA201" s="273"/>
      <c r="AB201" s="57" t="s">
        <v>9</v>
      </c>
      <c r="AC201" s="169"/>
      <c r="AD201" s="170"/>
      <c r="AE201" s="170"/>
      <c r="AF201" s="171"/>
      <c r="AG201" s="57" t="s">
        <v>9</v>
      </c>
      <c r="AH201" s="86"/>
      <c r="AI201" s="272"/>
      <c r="AJ201" s="272"/>
      <c r="AK201" s="272"/>
      <c r="AL201" s="273"/>
      <c r="AM201" s="57" t="s">
        <v>9</v>
      </c>
      <c r="AN201" s="59" t="str">
        <f t="shared" ref="AN201:AN202" si="19">IF(AND(F201&lt;&gt;"",I201&lt;&gt;""),120,"")</f>
        <v/>
      </c>
      <c r="AO201" s="37"/>
      <c r="AP201" s="37"/>
      <c r="AQ201" s="36"/>
      <c r="AS201" s="34" t="str">
        <f t="shared" si="16"/>
        <v/>
      </c>
      <c r="AT201" s="139"/>
      <c r="AU201" s="139"/>
      <c r="AV201" s="139"/>
      <c r="AW201" s="139"/>
      <c r="AX201" s="139"/>
      <c r="AY201" s="139"/>
      <c r="AZ201" s="139"/>
    </row>
    <row r="202" spans="1:69" ht="17.100000000000001" customHeight="1" x14ac:dyDescent="0.25">
      <c r="A202" s="36"/>
      <c r="B202" s="37"/>
      <c r="C202" s="58"/>
      <c r="D202" s="47">
        <v>3</v>
      </c>
      <c r="E202" s="111" t="s">
        <v>1768</v>
      </c>
      <c r="F202" s="271"/>
      <c r="G202" s="273"/>
      <c r="H202" s="57" t="s">
        <v>9</v>
      </c>
      <c r="I202" s="169"/>
      <c r="J202" s="170"/>
      <c r="K202" s="170"/>
      <c r="L202" s="170"/>
      <c r="M202" s="170"/>
      <c r="N202" s="170"/>
      <c r="O202" s="170"/>
      <c r="P202" s="170"/>
      <c r="Q202" s="170"/>
      <c r="R202" s="170"/>
      <c r="S202" s="170"/>
      <c r="T202" s="170"/>
      <c r="U202" s="171"/>
      <c r="V202" s="57" t="s">
        <v>9</v>
      </c>
      <c r="W202" s="123"/>
      <c r="X202" s="57" t="s">
        <v>9</v>
      </c>
      <c r="Y202" s="271"/>
      <c r="Z202" s="272"/>
      <c r="AA202" s="273"/>
      <c r="AB202" s="57" t="s">
        <v>9</v>
      </c>
      <c r="AC202" s="169"/>
      <c r="AD202" s="170"/>
      <c r="AE202" s="170"/>
      <c r="AF202" s="171"/>
      <c r="AG202" s="57" t="s">
        <v>9</v>
      </c>
      <c r="AH202" s="157"/>
      <c r="AI202" s="274"/>
      <c r="AJ202" s="272"/>
      <c r="AK202" s="272"/>
      <c r="AL202" s="273"/>
      <c r="AM202" s="57" t="s">
        <v>9</v>
      </c>
      <c r="AN202" s="59" t="str">
        <f t="shared" si="19"/>
        <v/>
      </c>
      <c r="AO202" s="37"/>
      <c r="AP202" s="37"/>
      <c r="AQ202" s="36"/>
      <c r="AS202" s="34" t="str">
        <f t="shared" si="16"/>
        <v/>
      </c>
      <c r="AT202" s="139"/>
      <c r="AU202" s="139"/>
      <c r="AV202" s="139"/>
      <c r="AW202" s="139"/>
      <c r="AX202" s="139"/>
      <c r="AY202" s="139"/>
      <c r="AZ202" s="139"/>
      <c r="BQ202" s="48">
        <v>1</v>
      </c>
    </row>
    <row r="203" spans="1:69" ht="3.95" customHeight="1" x14ac:dyDescent="0.25">
      <c r="A203" s="36"/>
      <c r="B203" s="37"/>
      <c r="C203" s="58"/>
      <c r="D203" s="72"/>
      <c r="E203" s="73"/>
      <c r="F203" s="114"/>
      <c r="G203" s="114"/>
      <c r="H203" s="74"/>
      <c r="I203" s="115"/>
      <c r="J203" s="115"/>
      <c r="K203" s="115"/>
      <c r="L203" s="115"/>
      <c r="M203" s="115"/>
      <c r="N203" s="115"/>
      <c r="O203" s="115"/>
      <c r="P203" s="115"/>
      <c r="Q203" s="115"/>
      <c r="R203" s="115"/>
      <c r="S203" s="115"/>
      <c r="T203" s="115"/>
      <c r="U203" s="115"/>
      <c r="V203" s="74"/>
      <c r="W203" s="114"/>
      <c r="X203" s="75"/>
      <c r="Y203" s="116"/>
      <c r="Z203" s="75"/>
      <c r="AA203" s="75"/>
      <c r="AB203" s="75"/>
      <c r="AC203" s="75"/>
      <c r="AD203" s="116"/>
      <c r="AE203" s="116"/>
      <c r="AF203" s="116"/>
      <c r="AG203" s="76"/>
      <c r="AH203" s="116"/>
      <c r="AI203" s="116"/>
      <c r="AJ203" s="116"/>
      <c r="AK203" s="116"/>
      <c r="AL203" s="116"/>
      <c r="AM203" s="76"/>
      <c r="AN203" s="72"/>
      <c r="AO203" s="77"/>
      <c r="AP203" s="37"/>
      <c r="AQ203" s="36"/>
      <c r="AS203" s="34">
        <f t="shared" si="16"/>
        <v>0</v>
      </c>
      <c r="AT203" s="139"/>
      <c r="AU203" s="139"/>
      <c r="AV203" s="139"/>
      <c r="AW203" s="139"/>
      <c r="AX203" s="139"/>
      <c r="AY203" s="139"/>
      <c r="AZ203" s="139"/>
    </row>
    <row r="204" spans="1:69" ht="18" customHeight="1" x14ac:dyDescent="0.25">
      <c r="A204" s="36"/>
      <c r="B204" s="37"/>
      <c r="C204" s="256" t="s">
        <v>1740</v>
      </c>
      <c r="D204" s="257"/>
      <c r="E204" s="257"/>
      <c r="F204" s="257"/>
      <c r="G204" s="257"/>
      <c r="H204" s="257"/>
      <c r="I204" s="257"/>
      <c r="J204" s="257"/>
      <c r="K204" s="257"/>
      <c r="L204" s="257"/>
      <c r="M204" s="257"/>
      <c r="N204" s="257"/>
      <c r="O204" s="257"/>
      <c r="P204" s="257"/>
      <c r="Q204" s="257"/>
      <c r="R204" s="257"/>
      <c r="S204" s="257"/>
      <c r="T204" s="257"/>
      <c r="U204" s="269" t="s">
        <v>1686</v>
      </c>
      <c r="V204" s="269"/>
      <c r="W204" s="269"/>
      <c r="X204" s="269"/>
      <c r="Y204" s="269"/>
      <c r="Z204" s="269"/>
      <c r="AA204" s="269"/>
      <c r="AB204" s="269"/>
      <c r="AC204" s="269"/>
      <c r="AD204" s="269"/>
      <c r="AE204" s="269"/>
      <c r="AF204" s="269"/>
      <c r="AG204" s="269"/>
      <c r="AH204" s="269"/>
      <c r="AI204" s="269"/>
      <c r="AJ204" s="269"/>
      <c r="AK204" s="269"/>
      <c r="AL204" s="269"/>
      <c r="AM204" s="270"/>
      <c r="AN204" s="300" t="s">
        <v>1699</v>
      </c>
      <c r="AO204" s="301" t="s">
        <v>13</v>
      </c>
      <c r="AP204" s="37"/>
      <c r="AQ204" s="36"/>
      <c r="AS204" s="34">
        <f t="shared" si="16"/>
        <v>0</v>
      </c>
      <c r="AT204" s="139"/>
      <c r="AU204" s="139"/>
      <c r="AV204" s="139"/>
      <c r="AW204" s="139"/>
      <c r="AX204" s="139"/>
      <c r="AY204" s="139"/>
      <c r="AZ204" s="139"/>
    </row>
    <row r="205" spans="1:69" ht="3.95" customHeight="1" x14ac:dyDescent="0.25">
      <c r="A205" s="36"/>
      <c r="B205" s="37"/>
      <c r="C205" s="37"/>
      <c r="D205" s="37"/>
      <c r="E205" s="37"/>
      <c r="F205" s="37"/>
      <c r="G205" s="37"/>
      <c r="H205" s="37"/>
      <c r="I205" s="37"/>
      <c r="J205" s="37"/>
      <c r="K205" s="37"/>
      <c r="L205" s="37"/>
      <c r="M205" s="37"/>
      <c r="N205" s="37"/>
      <c r="O205" s="37"/>
      <c r="P205" s="37"/>
      <c r="Q205" s="37"/>
      <c r="R205" s="37"/>
      <c r="S205" s="37"/>
      <c r="T205" s="37"/>
      <c r="U205" s="37"/>
      <c r="V205" s="37"/>
      <c r="W205" s="37"/>
      <c r="X205" s="37"/>
      <c r="Y205" s="37"/>
      <c r="Z205" s="37"/>
      <c r="AA205" s="37"/>
      <c r="AB205" s="37"/>
      <c r="AC205" s="37"/>
      <c r="AD205" s="37"/>
      <c r="AE205" s="37"/>
      <c r="AF205" s="37"/>
      <c r="AG205" s="37"/>
      <c r="AH205" s="37"/>
      <c r="AI205" s="37"/>
      <c r="AJ205" s="37"/>
      <c r="AK205" s="37"/>
      <c r="AL205" s="37"/>
      <c r="AM205" s="37"/>
      <c r="AN205" s="37"/>
      <c r="AO205" s="37"/>
      <c r="AP205" s="37"/>
      <c r="AQ205" s="36"/>
      <c r="AS205" s="34">
        <f t="shared" si="16"/>
        <v>0</v>
      </c>
      <c r="AT205" s="139"/>
      <c r="AU205" s="139"/>
      <c r="AV205" s="139"/>
      <c r="AW205" s="139"/>
      <c r="AX205" s="139"/>
      <c r="AY205" s="139"/>
      <c r="AZ205" s="139"/>
    </row>
    <row r="206" spans="1:69" s="139" customFormat="1" ht="15" customHeight="1" x14ac:dyDescent="0.25">
      <c r="A206" s="136"/>
      <c r="B206" s="66"/>
      <c r="C206" s="58"/>
      <c r="D206" s="137" t="s">
        <v>32</v>
      </c>
      <c r="E206" s="66"/>
      <c r="F206" s="163" t="s">
        <v>1677</v>
      </c>
      <c r="G206" s="165"/>
      <c r="H206" s="66"/>
      <c r="I206" s="163" t="s">
        <v>1687</v>
      </c>
      <c r="J206" s="164"/>
      <c r="K206" s="164"/>
      <c r="L206" s="164"/>
      <c r="M206" s="164"/>
      <c r="N206" s="164"/>
      <c r="O206" s="164"/>
      <c r="P206" s="164"/>
      <c r="Q206" s="164"/>
      <c r="R206" s="164"/>
      <c r="S206" s="164"/>
      <c r="T206" s="164"/>
      <c r="U206" s="165"/>
      <c r="V206" s="66"/>
      <c r="W206" s="142" t="s">
        <v>1683</v>
      </c>
      <c r="X206" s="147"/>
      <c r="Y206" s="163" t="s">
        <v>1657</v>
      </c>
      <c r="Z206" s="164"/>
      <c r="AA206" s="165"/>
      <c r="AB206" s="66"/>
      <c r="AC206" s="163" t="s">
        <v>1646</v>
      </c>
      <c r="AD206" s="164"/>
      <c r="AE206" s="164"/>
      <c r="AF206" s="165"/>
      <c r="AG206" s="66"/>
      <c r="AH206" s="163" t="s">
        <v>1736</v>
      </c>
      <c r="AI206" s="164"/>
      <c r="AJ206" s="164"/>
      <c r="AK206" s="164"/>
      <c r="AL206" s="165"/>
      <c r="AM206" s="66"/>
      <c r="AN206" s="143" t="s">
        <v>10</v>
      </c>
      <c r="AO206" s="66"/>
      <c r="AP206" s="66"/>
      <c r="AQ206" s="136"/>
      <c r="AS206" s="34">
        <f t="shared" si="16"/>
        <v>0</v>
      </c>
    </row>
    <row r="207" spans="1:69" s="139" customFormat="1" ht="15" customHeight="1" x14ac:dyDescent="0.25">
      <c r="A207" s="136"/>
      <c r="B207" s="66"/>
      <c r="C207" s="58"/>
      <c r="D207" s="146" t="s">
        <v>5</v>
      </c>
      <c r="E207" s="111"/>
      <c r="F207" s="166" t="s">
        <v>1673</v>
      </c>
      <c r="G207" s="168"/>
      <c r="H207" s="66"/>
      <c r="I207" s="166" t="s">
        <v>1787</v>
      </c>
      <c r="J207" s="167"/>
      <c r="K207" s="167"/>
      <c r="L207" s="167"/>
      <c r="M207" s="167"/>
      <c r="N207" s="167"/>
      <c r="O207" s="167"/>
      <c r="P207" s="167"/>
      <c r="Q207" s="167"/>
      <c r="R207" s="167"/>
      <c r="S207" s="167"/>
      <c r="T207" s="167"/>
      <c r="U207" s="168"/>
      <c r="V207" s="66"/>
      <c r="W207" s="140" t="s">
        <v>1781</v>
      </c>
      <c r="X207" s="147"/>
      <c r="Y207" s="243" t="s">
        <v>1656</v>
      </c>
      <c r="Z207" s="244"/>
      <c r="AA207" s="245"/>
      <c r="AB207" s="66"/>
      <c r="AC207" s="166" t="s">
        <v>1640</v>
      </c>
      <c r="AD207" s="167"/>
      <c r="AE207" s="167"/>
      <c r="AF207" s="168"/>
      <c r="AG207" s="66"/>
      <c r="AH207" s="166" t="s">
        <v>1702</v>
      </c>
      <c r="AI207" s="167"/>
      <c r="AJ207" s="167"/>
      <c r="AK207" s="167"/>
      <c r="AL207" s="168"/>
      <c r="AM207" s="66"/>
      <c r="AN207" s="148" t="s">
        <v>8</v>
      </c>
      <c r="AO207" s="66"/>
      <c r="AP207" s="66"/>
      <c r="AQ207" s="136"/>
      <c r="AS207" s="34">
        <f t="shared" si="16"/>
        <v>0</v>
      </c>
    </row>
    <row r="208" spans="1:69" ht="3.95" customHeight="1" x14ac:dyDescent="0.25">
      <c r="A208" s="36"/>
      <c r="B208" s="37"/>
      <c r="C208" s="58"/>
      <c r="D208" s="60"/>
      <c r="E208" s="60"/>
      <c r="F208" s="60"/>
      <c r="G208" s="60"/>
      <c r="H208" s="46"/>
      <c r="I208" s="60"/>
      <c r="J208" s="60"/>
      <c r="K208" s="61"/>
      <c r="L208" s="61"/>
      <c r="M208" s="61"/>
      <c r="N208" s="57"/>
      <c r="O208" s="37"/>
      <c r="P208" s="37"/>
      <c r="Q208" s="37"/>
      <c r="R208" s="37"/>
      <c r="S208" s="37"/>
      <c r="T208" s="37"/>
      <c r="U208" s="37"/>
      <c r="V208" s="46"/>
      <c r="W208" s="37"/>
      <c r="X208" s="57"/>
      <c r="Y208" s="37"/>
      <c r="Z208" s="37"/>
      <c r="AA208" s="37"/>
      <c r="AB208" s="37"/>
      <c r="AC208" s="37"/>
      <c r="AD208" s="37"/>
      <c r="AE208" s="37"/>
      <c r="AF208" s="37"/>
      <c r="AG208" s="37"/>
      <c r="AH208" s="57"/>
      <c r="AI208" s="37"/>
      <c r="AJ208" s="37"/>
      <c r="AK208" s="37"/>
      <c r="AL208" s="37"/>
      <c r="AM208" s="37"/>
      <c r="AN208" s="37"/>
      <c r="AO208" s="37"/>
      <c r="AP208" s="37"/>
      <c r="AQ208" s="36"/>
      <c r="AS208" s="34">
        <f t="shared" si="16"/>
        <v>0</v>
      </c>
      <c r="AT208" s="139"/>
      <c r="AU208" s="139"/>
      <c r="AV208" s="139"/>
      <c r="AW208" s="139"/>
      <c r="AX208" s="139"/>
      <c r="AY208" s="139"/>
      <c r="AZ208" s="139"/>
    </row>
    <row r="209" spans="1:71" ht="17.100000000000001" customHeight="1" x14ac:dyDescent="0.25">
      <c r="A209" s="36"/>
      <c r="B209" s="37"/>
      <c r="C209" s="58"/>
      <c r="D209" s="47">
        <v>1</v>
      </c>
      <c r="E209" s="111" t="s">
        <v>1768</v>
      </c>
      <c r="F209" s="271"/>
      <c r="G209" s="273"/>
      <c r="H209" s="57" t="s">
        <v>9</v>
      </c>
      <c r="I209" s="169"/>
      <c r="J209" s="170"/>
      <c r="K209" s="170"/>
      <c r="L209" s="170"/>
      <c r="M209" s="170"/>
      <c r="N209" s="170"/>
      <c r="O209" s="170"/>
      <c r="P209" s="170"/>
      <c r="Q209" s="170"/>
      <c r="R209" s="170"/>
      <c r="S209" s="170"/>
      <c r="T209" s="170"/>
      <c r="U209" s="171"/>
      <c r="V209" s="57" t="s">
        <v>9</v>
      </c>
      <c r="W209" s="123"/>
      <c r="X209" s="57" t="s">
        <v>9</v>
      </c>
      <c r="Y209" s="271"/>
      <c r="Z209" s="272"/>
      <c r="AA209" s="273"/>
      <c r="AB209" s="57" t="s">
        <v>9</v>
      </c>
      <c r="AC209" s="169"/>
      <c r="AD209" s="170"/>
      <c r="AE209" s="170"/>
      <c r="AF209" s="171"/>
      <c r="AG209" s="57" t="s">
        <v>9</v>
      </c>
      <c r="AH209" s="86"/>
      <c r="AI209" s="272"/>
      <c r="AJ209" s="272"/>
      <c r="AK209" s="272"/>
      <c r="AL209" s="273"/>
      <c r="AM209" s="57" t="s">
        <v>9</v>
      </c>
      <c r="AN209" s="59" t="str">
        <f>IF(AND(F209&lt;&gt;"",I209&lt;&gt;""),120,"")</f>
        <v/>
      </c>
      <c r="AO209" s="37"/>
      <c r="AP209" s="37"/>
      <c r="AQ209" s="36"/>
      <c r="AS209" s="34" t="str">
        <f t="shared" si="16"/>
        <v/>
      </c>
      <c r="AT209" s="139"/>
      <c r="AU209" s="139"/>
      <c r="AV209" s="139"/>
      <c r="AW209" s="139"/>
      <c r="AX209" s="139"/>
      <c r="AY209" s="139"/>
      <c r="AZ209" s="139"/>
    </row>
    <row r="210" spans="1:71" ht="17.100000000000001" customHeight="1" x14ac:dyDescent="0.25">
      <c r="A210" s="36"/>
      <c r="B210" s="37"/>
      <c r="C210" s="58"/>
      <c r="D210" s="47">
        <v>2</v>
      </c>
      <c r="E210" s="111" t="s">
        <v>1768</v>
      </c>
      <c r="F210" s="271"/>
      <c r="G210" s="273"/>
      <c r="H210" s="57" t="s">
        <v>9</v>
      </c>
      <c r="I210" s="169"/>
      <c r="J210" s="170"/>
      <c r="K210" s="170"/>
      <c r="L210" s="170"/>
      <c r="M210" s="170"/>
      <c r="N210" s="170"/>
      <c r="O210" s="170"/>
      <c r="P210" s="170"/>
      <c r="Q210" s="170"/>
      <c r="R210" s="170"/>
      <c r="S210" s="170"/>
      <c r="T210" s="170"/>
      <c r="U210" s="171"/>
      <c r="V210" s="57" t="s">
        <v>9</v>
      </c>
      <c r="W210" s="123"/>
      <c r="X210" s="57" t="s">
        <v>9</v>
      </c>
      <c r="Y210" s="271"/>
      <c r="Z210" s="272"/>
      <c r="AA210" s="273"/>
      <c r="AB210" s="57" t="s">
        <v>9</v>
      </c>
      <c r="AC210" s="169"/>
      <c r="AD210" s="170"/>
      <c r="AE210" s="170"/>
      <c r="AF210" s="171"/>
      <c r="AG210" s="57" t="s">
        <v>9</v>
      </c>
      <c r="AH210" s="86"/>
      <c r="AI210" s="272"/>
      <c r="AJ210" s="272"/>
      <c r="AK210" s="272"/>
      <c r="AL210" s="273"/>
      <c r="AM210" s="57" t="s">
        <v>9</v>
      </c>
      <c r="AN210" s="59" t="str">
        <f t="shared" ref="AN210:AN211" si="20">IF(AND(F210&lt;&gt;"",I210&lt;&gt;""),120,"")</f>
        <v/>
      </c>
      <c r="AO210" s="37"/>
      <c r="AP210" s="37"/>
      <c r="AQ210" s="36"/>
      <c r="AS210" s="34" t="str">
        <f t="shared" si="16"/>
        <v/>
      </c>
      <c r="AT210" s="139"/>
      <c r="AU210" s="139"/>
      <c r="AV210" s="139"/>
      <c r="AW210" s="139"/>
      <c r="AX210" s="139"/>
      <c r="AY210" s="139"/>
      <c r="AZ210" s="139"/>
    </row>
    <row r="211" spans="1:71" ht="17.100000000000001" customHeight="1" x14ac:dyDescent="0.25">
      <c r="A211" s="36"/>
      <c r="B211" s="37"/>
      <c r="C211" s="58"/>
      <c r="D211" s="47">
        <v>3</v>
      </c>
      <c r="E211" s="111" t="s">
        <v>1768</v>
      </c>
      <c r="F211" s="271"/>
      <c r="G211" s="273"/>
      <c r="H211" s="57" t="s">
        <v>9</v>
      </c>
      <c r="I211" s="169"/>
      <c r="J211" s="170"/>
      <c r="K211" s="170"/>
      <c r="L211" s="170"/>
      <c r="M211" s="170"/>
      <c r="N211" s="170"/>
      <c r="O211" s="170"/>
      <c r="P211" s="170"/>
      <c r="Q211" s="170"/>
      <c r="R211" s="170"/>
      <c r="S211" s="170"/>
      <c r="T211" s="170"/>
      <c r="U211" s="171"/>
      <c r="V211" s="57" t="s">
        <v>9</v>
      </c>
      <c r="W211" s="123"/>
      <c r="X211" s="57" t="s">
        <v>9</v>
      </c>
      <c r="Y211" s="271"/>
      <c r="Z211" s="272"/>
      <c r="AA211" s="273"/>
      <c r="AB211" s="57" t="s">
        <v>9</v>
      </c>
      <c r="AC211" s="169"/>
      <c r="AD211" s="170"/>
      <c r="AE211" s="170"/>
      <c r="AF211" s="171"/>
      <c r="AG211" s="57" t="s">
        <v>9</v>
      </c>
      <c r="AH211" s="157"/>
      <c r="AI211" s="274"/>
      <c r="AJ211" s="272"/>
      <c r="AK211" s="272"/>
      <c r="AL211" s="273"/>
      <c r="AM211" s="57" t="s">
        <v>9</v>
      </c>
      <c r="AN211" s="59" t="str">
        <f t="shared" si="20"/>
        <v/>
      </c>
      <c r="AO211" s="37"/>
      <c r="AP211" s="37"/>
      <c r="AQ211" s="36"/>
      <c r="AS211" s="34" t="str">
        <f t="shared" si="16"/>
        <v/>
      </c>
      <c r="AT211" s="139"/>
      <c r="AU211" s="139"/>
      <c r="AV211" s="139"/>
      <c r="AW211" s="139"/>
      <c r="AX211" s="139"/>
      <c r="AY211" s="139"/>
      <c r="AZ211" s="139"/>
      <c r="BR211" s="48">
        <v>1</v>
      </c>
    </row>
    <row r="212" spans="1:71" ht="3.95" customHeight="1" x14ac:dyDescent="0.25">
      <c r="A212" s="36"/>
      <c r="B212" s="37"/>
      <c r="C212" s="37"/>
      <c r="D212" s="37"/>
      <c r="E212" s="37"/>
      <c r="F212" s="37"/>
      <c r="G212" s="37"/>
      <c r="H212" s="37"/>
      <c r="I212" s="37"/>
      <c r="J212" s="37"/>
      <c r="K212" s="37"/>
      <c r="L212" s="37"/>
      <c r="M212" s="37"/>
      <c r="N212" s="37"/>
      <c r="O212" s="37"/>
      <c r="P212" s="37"/>
      <c r="Q212" s="37"/>
      <c r="R212" s="37"/>
      <c r="S212" s="37"/>
      <c r="T212" s="37"/>
      <c r="U212" s="37"/>
      <c r="V212" s="37"/>
      <c r="W212" s="37"/>
      <c r="X212" s="37"/>
      <c r="Y212" s="37"/>
      <c r="Z212" s="37"/>
      <c r="AA212" s="37"/>
      <c r="AB212" s="37"/>
      <c r="AC212" s="37"/>
      <c r="AD212" s="37"/>
      <c r="AE212" s="37"/>
      <c r="AF212" s="37"/>
      <c r="AG212" s="37"/>
      <c r="AH212" s="37"/>
      <c r="AI212" s="37"/>
      <c r="AJ212" s="37"/>
      <c r="AK212" s="37"/>
      <c r="AL212" s="37"/>
      <c r="AM212" s="37"/>
      <c r="AN212" s="37"/>
      <c r="AO212" s="37"/>
      <c r="AP212" s="37"/>
      <c r="AQ212" s="36"/>
      <c r="AS212" s="34">
        <f t="shared" si="16"/>
        <v>0</v>
      </c>
      <c r="AT212" s="139"/>
      <c r="AU212" s="139"/>
      <c r="AV212" s="139"/>
      <c r="AW212" s="139"/>
      <c r="AX212" s="139"/>
      <c r="AY212" s="139"/>
      <c r="AZ212" s="139"/>
    </row>
    <row r="213" spans="1:71" ht="18" customHeight="1" x14ac:dyDescent="0.25">
      <c r="A213" s="36"/>
      <c r="B213" s="37"/>
      <c r="C213" s="298" t="s">
        <v>1775</v>
      </c>
      <c r="D213" s="299"/>
      <c r="E213" s="299"/>
      <c r="F213" s="299"/>
      <c r="G213" s="299"/>
      <c r="H213" s="299"/>
      <c r="I213" s="299"/>
      <c r="J213" s="299"/>
      <c r="K213" s="299"/>
      <c r="L213" s="299"/>
      <c r="M213" s="299"/>
      <c r="N213" s="299"/>
      <c r="O213" s="299"/>
      <c r="P213" s="299"/>
      <c r="Q213" s="299"/>
      <c r="R213" s="299"/>
      <c r="S213" s="299"/>
      <c r="T213" s="299"/>
      <c r="U213" s="121"/>
      <c r="V213" s="121"/>
      <c r="W213" s="121"/>
      <c r="X213" s="121"/>
      <c r="Y213" s="121"/>
      <c r="Z213" s="121"/>
      <c r="AA213" s="121"/>
      <c r="AB213" s="121"/>
      <c r="AC213" s="121"/>
      <c r="AD213" s="294" t="s">
        <v>1778</v>
      </c>
      <c r="AE213" s="294"/>
      <c r="AF213" s="294"/>
      <c r="AG213" s="294"/>
      <c r="AH213" s="294"/>
      <c r="AI213" s="294"/>
      <c r="AJ213" s="294"/>
      <c r="AK213" s="294"/>
      <c r="AL213" s="294"/>
      <c r="AM213" s="294"/>
      <c r="AN213" s="294"/>
      <c r="AO213" s="295"/>
      <c r="AP213" s="37"/>
      <c r="AQ213" s="36"/>
      <c r="AS213" s="34">
        <f t="shared" si="16"/>
        <v>0</v>
      </c>
      <c r="AT213" s="139"/>
      <c r="AU213" s="139"/>
      <c r="AV213" s="139"/>
      <c r="AW213" s="139"/>
      <c r="AX213" s="139"/>
      <c r="AY213" s="139"/>
      <c r="AZ213" s="139"/>
    </row>
    <row r="214" spans="1:71" ht="3.95" customHeight="1" x14ac:dyDescent="0.25">
      <c r="A214" s="36"/>
      <c r="B214" s="37"/>
      <c r="C214" s="37"/>
      <c r="D214" s="37"/>
      <c r="E214" s="37"/>
      <c r="F214" s="37"/>
      <c r="G214" s="37"/>
      <c r="H214" s="37"/>
      <c r="I214" s="37"/>
      <c r="J214" s="37"/>
      <c r="K214" s="37"/>
      <c r="L214" s="37"/>
      <c r="M214" s="37"/>
      <c r="N214" s="37"/>
      <c r="O214" s="37"/>
      <c r="P214" s="37"/>
      <c r="Q214" s="37"/>
      <c r="R214" s="37"/>
      <c r="S214" s="37"/>
      <c r="T214" s="37"/>
      <c r="U214" s="37"/>
      <c r="V214" s="37"/>
      <c r="W214" s="37"/>
      <c r="X214" s="37"/>
      <c r="Y214" s="37"/>
      <c r="Z214" s="37"/>
      <c r="AA214" s="37"/>
      <c r="AB214" s="37"/>
      <c r="AC214" s="37"/>
      <c r="AD214" s="37"/>
      <c r="AE214" s="37"/>
      <c r="AF214" s="37"/>
      <c r="AG214" s="37"/>
      <c r="AH214" s="37"/>
      <c r="AI214" s="37"/>
      <c r="AJ214" s="37"/>
      <c r="AK214" s="37"/>
      <c r="AL214" s="37"/>
      <c r="AM214" s="37"/>
      <c r="AN214" s="37"/>
      <c r="AO214" s="37"/>
      <c r="AP214" s="37"/>
      <c r="AQ214" s="36"/>
      <c r="AS214" s="34">
        <f t="shared" si="16"/>
        <v>0</v>
      </c>
      <c r="AT214" s="139"/>
      <c r="AU214" s="139"/>
      <c r="AV214" s="139"/>
      <c r="AW214" s="139"/>
      <c r="AX214" s="139"/>
      <c r="AY214" s="139"/>
      <c r="AZ214" s="139"/>
    </row>
    <row r="215" spans="1:71" ht="18" customHeight="1" x14ac:dyDescent="0.25">
      <c r="A215" s="36"/>
      <c r="B215" s="37"/>
      <c r="C215" s="256" t="s">
        <v>1749</v>
      </c>
      <c r="D215" s="257"/>
      <c r="E215" s="257"/>
      <c r="F215" s="257"/>
      <c r="G215" s="257"/>
      <c r="H215" s="257"/>
      <c r="I215" s="257"/>
      <c r="J215" s="257"/>
      <c r="K215" s="257"/>
      <c r="L215" s="257"/>
      <c r="M215" s="257"/>
      <c r="N215" s="257"/>
      <c r="O215" s="257"/>
      <c r="P215" s="257"/>
      <c r="Q215" s="257"/>
      <c r="R215" s="257"/>
      <c r="S215" s="257"/>
      <c r="T215" s="257"/>
      <c r="U215" s="269" t="s">
        <v>1704</v>
      </c>
      <c r="V215" s="269"/>
      <c r="W215" s="269"/>
      <c r="X215" s="269"/>
      <c r="Y215" s="269"/>
      <c r="Z215" s="269"/>
      <c r="AA215" s="269"/>
      <c r="AB215" s="269"/>
      <c r="AC215" s="269"/>
      <c r="AD215" s="269"/>
      <c r="AE215" s="269"/>
      <c r="AF215" s="269"/>
      <c r="AG215" s="269"/>
      <c r="AH215" s="269"/>
      <c r="AI215" s="269"/>
      <c r="AJ215" s="269"/>
      <c r="AK215" s="269"/>
      <c r="AL215" s="269"/>
      <c r="AM215" s="270"/>
      <c r="AN215" s="328" t="s">
        <v>58</v>
      </c>
      <c r="AO215" s="329" t="s">
        <v>23</v>
      </c>
      <c r="AP215" s="37"/>
      <c r="AQ215" s="36"/>
      <c r="AS215" s="34">
        <f t="shared" si="16"/>
        <v>0</v>
      </c>
      <c r="AT215" s="139"/>
      <c r="AU215" s="139"/>
      <c r="AV215" s="139"/>
      <c r="AW215" s="139"/>
      <c r="AX215" s="139"/>
      <c r="AY215" s="139"/>
      <c r="AZ215" s="139"/>
    </row>
    <row r="216" spans="1:71" ht="3.95" customHeight="1" x14ac:dyDescent="0.25">
      <c r="A216" s="36"/>
      <c r="B216" s="37"/>
      <c r="C216" s="37"/>
      <c r="D216" s="37"/>
      <c r="E216" s="37"/>
      <c r="F216" s="37"/>
      <c r="G216" s="37"/>
      <c r="H216" s="37"/>
      <c r="I216" s="37"/>
      <c r="J216" s="37"/>
      <c r="K216" s="37"/>
      <c r="L216" s="37"/>
      <c r="M216" s="37"/>
      <c r="N216" s="37"/>
      <c r="O216" s="37"/>
      <c r="P216" s="37"/>
      <c r="Q216" s="37"/>
      <c r="R216" s="37"/>
      <c r="S216" s="37"/>
      <c r="T216" s="37"/>
      <c r="U216" s="37"/>
      <c r="V216" s="37"/>
      <c r="W216" s="37"/>
      <c r="X216" s="37"/>
      <c r="Y216" s="37"/>
      <c r="Z216" s="37"/>
      <c r="AA216" s="37"/>
      <c r="AB216" s="84"/>
      <c r="AC216" s="37"/>
      <c r="AD216" s="37"/>
      <c r="AE216" s="37"/>
      <c r="AF216" s="37"/>
      <c r="AG216" s="37"/>
      <c r="AH216" s="37"/>
      <c r="AI216" s="37"/>
      <c r="AJ216" s="37"/>
      <c r="AK216" s="37"/>
      <c r="AL216" s="37"/>
      <c r="AM216" s="37"/>
      <c r="AN216" s="37"/>
      <c r="AO216" s="37"/>
      <c r="AP216" s="37"/>
      <c r="AQ216" s="36"/>
      <c r="AS216" s="34">
        <f t="shared" si="16"/>
        <v>0</v>
      </c>
      <c r="AT216" s="139"/>
      <c r="AU216" s="139"/>
      <c r="AV216" s="139"/>
      <c r="AW216" s="139"/>
      <c r="AX216" s="139"/>
      <c r="AY216" s="139"/>
      <c r="AZ216" s="139"/>
    </row>
    <row r="217" spans="1:71" s="139" customFormat="1" ht="15" customHeight="1" x14ac:dyDescent="0.25">
      <c r="A217" s="136"/>
      <c r="B217" s="66"/>
      <c r="C217" s="58"/>
      <c r="D217" s="137" t="s">
        <v>32</v>
      </c>
      <c r="E217" s="66"/>
      <c r="F217" s="265" t="s">
        <v>33</v>
      </c>
      <c r="G217" s="266"/>
      <c r="H217" s="266"/>
      <c r="I217" s="267"/>
      <c r="J217" s="147"/>
      <c r="K217" s="265" t="s">
        <v>1648</v>
      </c>
      <c r="L217" s="266"/>
      <c r="M217" s="266"/>
      <c r="N217" s="266"/>
      <c r="O217" s="266"/>
      <c r="P217" s="266"/>
      <c r="Q217" s="266"/>
      <c r="R217" s="266"/>
      <c r="S217" s="266"/>
      <c r="T217" s="266"/>
      <c r="U217" s="266"/>
      <c r="V217" s="266"/>
      <c r="W217" s="267"/>
      <c r="X217" s="147"/>
      <c r="Y217" s="163" t="s">
        <v>1657</v>
      </c>
      <c r="Z217" s="164"/>
      <c r="AA217" s="165"/>
      <c r="AB217" s="152"/>
      <c r="AC217" s="265" t="s">
        <v>1678</v>
      </c>
      <c r="AD217" s="267"/>
      <c r="AE217" s="66"/>
      <c r="AF217" s="163" t="s">
        <v>1649</v>
      </c>
      <c r="AG217" s="164"/>
      <c r="AH217" s="165"/>
      <c r="AI217" s="66"/>
      <c r="AJ217" s="265" t="s">
        <v>35</v>
      </c>
      <c r="AK217" s="266"/>
      <c r="AL217" s="267"/>
      <c r="AM217" s="66"/>
      <c r="AN217" s="143" t="s">
        <v>10</v>
      </c>
      <c r="AO217" s="66"/>
      <c r="AP217" s="66"/>
      <c r="AQ217" s="136"/>
      <c r="AS217" s="34">
        <f t="shared" si="16"/>
        <v>0</v>
      </c>
    </row>
    <row r="218" spans="1:71" s="139" customFormat="1" ht="15" customHeight="1" x14ac:dyDescent="0.25">
      <c r="A218" s="136"/>
      <c r="B218" s="66"/>
      <c r="C218" s="58"/>
      <c r="D218" s="140" t="s">
        <v>5</v>
      </c>
      <c r="E218" s="66"/>
      <c r="F218" s="243" t="s">
        <v>34</v>
      </c>
      <c r="G218" s="244"/>
      <c r="H218" s="244"/>
      <c r="I218" s="245"/>
      <c r="J218" s="147"/>
      <c r="K218" s="243" t="s">
        <v>1647</v>
      </c>
      <c r="L218" s="244"/>
      <c r="M218" s="244"/>
      <c r="N218" s="244"/>
      <c r="O218" s="244"/>
      <c r="P218" s="244"/>
      <c r="Q218" s="244"/>
      <c r="R218" s="244"/>
      <c r="S218" s="244"/>
      <c r="T218" s="244"/>
      <c r="U218" s="244"/>
      <c r="V218" s="244"/>
      <c r="W218" s="245"/>
      <c r="X218" s="147"/>
      <c r="Y218" s="243" t="s">
        <v>1656</v>
      </c>
      <c r="Z218" s="244"/>
      <c r="AA218" s="245"/>
      <c r="AB218" s="152"/>
      <c r="AC218" s="243" t="s">
        <v>1679</v>
      </c>
      <c r="AD218" s="245"/>
      <c r="AE218" s="66"/>
      <c r="AF218" s="166" t="s">
        <v>1671</v>
      </c>
      <c r="AG218" s="167"/>
      <c r="AH218" s="168"/>
      <c r="AI218" s="66"/>
      <c r="AJ218" s="166" t="s">
        <v>1665</v>
      </c>
      <c r="AK218" s="167"/>
      <c r="AL218" s="168"/>
      <c r="AM218" s="66"/>
      <c r="AN218" s="148" t="s">
        <v>8</v>
      </c>
      <c r="AO218" s="66"/>
      <c r="AP218" s="66"/>
      <c r="AQ218" s="136"/>
      <c r="AS218" s="34">
        <f t="shared" si="16"/>
        <v>0</v>
      </c>
    </row>
    <row r="219" spans="1:71" ht="3.95" customHeight="1" x14ac:dyDescent="0.25">
      <c r="A219" s="36"/>
      <c r="B219" s="37"/>
      <c r="C219" s="58"/>
      <c r="D219" s="37"/>
      <c r="E219" s="37"/>
      <c r="F219" s="37"/>
      <c r="G219" s="37"/>
      <c r="H219" s="37"/>
      <c r="I219" s="37"/>
      <c r="J219" s="57"/>
      <c r="K219" s="37"/>
      <c r="L219" s="37"/>
      <c r="M219" s="37"/>
      <c r="N219" s="37"/>
      <c r="O219" s="37"/>
      <c r="P219" s="37"/>
      <c r="Q219" s="37"/>
      <c r="R219" s="37"/>
      <c r="S219" s="37"/>
      <c r="T219" s="37"/>
      <c r="U219" s="37"/>
      <c r="V219" s="37"/>
      <c r="W219" s="37"/>
      <c r="X219" s="57"/>
      <c r="Y219" s="37"/>
      <c r="Z219" s="37"/>
      <c r="AA219" s="37"/>
      <c r="AB219" s="84"/>
      <c r="AC219" s="37"/>
      <c r="AD219" s="37"/>
      <c r="AE219" s="46"/>
      <c r="AF219" s="37"/>
      <c r="AG219" s="37"/>
      <c r="AH219" s="37"/>
      <c r="AI219" s="37"/>
      <c r="AJ219" s="37"/>
      <c r="AK219" s="37"/>
      <c r="AL219" s="37"/>
      <c r="AM219" s="37"/>
      <c r="AN219" s="37"/>
      <c r="AO219" s="37"/>
      <c r="AP219" s="37"/>
      <c r="AQ219" s="36"/>
      <c r="AS219" s="34">
        <f t="shared" si="16"/>
        <v>0</v>
      </c>
      <c r="AT219" s="139"/>
      <c r="AU219" s="139"/>
      <c r="AV219" s="139"/>
      <c r="AW219" s="139"/>
      <c r="AX219" s="139"/>
      <c r="AY219" s="139"/>
      <c r="AZ219" s="139"/>
    </row>
    <row r="220" spans="1:71" ht="78.95" customHeight="1" x14ac:dyDescent="0.25">
      <c r="A220" s="36"/>
      <c r="B220" s="37"/>
      <c r="C220" s="58"/>
      <c r="D220" s="47">
        <v>1</v>
      </c>
      <c r="E220" s="109" t="s">
        <v>1770</v>
      </c>
      <c r="F220" s="278"/>
      <c r="G220" s="279"/>
      <c r="H220" s="279"/>
      <c r="I220" s="280"/>
      <c r="J220" s="57" t="s">
        <v>1768</v>
      </c>
      <c r="K220" s="278"/>
      <c r="L220" s="279"/>
      <c r="M220" s="279"/>
      <c r="N220" s="279"/>
      <c r="O220" s="279"/>
      <c r="P220" s="279"/>
      <c r="Q220" s="279"/>
      <c r="R220" s="279"/>
      <c r="S220" s="279"/>
      <c r="T220" s="279"/>
      <c r="U220" s="279"/>
      <c r="V220" s="279"/>
      <c r="W220" s="280"/>
      <c r="X220" s="57" t="s">
        <v>9</v>
      </c>
      <c r="Y220" s="252"/>
      <c r="Z220" s="253"/>
      <c r="AA220" s="254"/>
      <c r="AB220" s="84" t="s">
        <v>9</v>
      </c>
      <c r="AC220" s="252"/>
      <c r="AD220" s="254"/>
      <c r="AE220" s="46" t="s">
        <v>9</v>
      </c>
      <c r="AF220" s="278"/>
      <c r="AG220" s="279"/>
      <c r="AH220" s="280"/>
      <c r="AI220" s="37" t="s">
        <v>9</v>
      </c>
      <c r="AJ220" s="268"/>
      <c r="AK220" s="268"/>
      <c r="AL220" s="268"/>
      <c r="AM220" s="37" t="s">
        <v>9</v>
      </c>
      <c r="AN220" s="59" t="str">
        <f>IF(OR(AC220="",AJ220=""),"",IF(AJ220="Socio-économique",1.2*IF(AC220="Interuniversitaire",0.4*150,IF(AC220="Sectorielle",150*0.5,IF(AC220="InterSectorielle bilatérale",150*0.7,IF(AC220="InterSectorielle multilatérale",150*0.8,IF(AC220="Internationale bilatérale",150*0.9,150))))),IF(AC220="Interuniversitaire",0.4*150,IF(AC220="Sectorielle",150*0.5,IF(AC220="InterSectorielle bilatérale",150*0.7,IF(AC220="InterSectorielle multilatérale",150*0.8,IF(AC220="Internationale bilatérale",150*0.9,150)))))))</f>
        <v/>
      </c>
      <c r="AO220" s="37"/>
      <c r="AP220" s="37"/>
      <c r="AQ220" s="36"/>
      <c r="AS220" s="34" t="str">
        <f t="shared" si="16"/>
        <v/>
      </c>
      <c r="AT220" s="139"/>
      <c r="AU220" s="139"/>
      <c r="AV220" s="139"/>
      <c r="AW220" s="139"/>
      <c r="AX220" s="139"/>
      <c r="AY220" s="139"/>
      <c r="AZ220" s="139"/>
    </row>
    <row r="221" spans="1:71" ht="78.95" customHeight="1" x14ac:dyDescent="0.25">
      <c r="A221" s="36"/>
      <c r="B221" s="37"/>
      <c r="C221" s="58"/>
      <c r="D221" s="47">
        <v>2</v>
      </c>
      <c r="E221" s="109" t="s">
        <v>1770</v>
      </c>
      <c r="F221" s="278"/>
      <c r="G221" s="279"/>
      <c r="H221" s="279"/>
      <c r="I221" s="280"/>
      <c r="J221" s="57" t="s">
        <v>1768</v>
      </c>
      <c r="K221" s="278"/>
      <c r="L221" s="279"/>
      <c r="M221" s="279"/>
      <c r="N221" s="279"/>
      <c r="O221" s="279"/>
      <c r="P221" s="279"/>
      <c r="Q221" s="279"/>
      <c r="R221" s="279"/>
      <c r="S221" s="279"/>
      <c r="T221" s="279"/>
      <c r="U221" s="279"/>
      <c r="V221" s="279"/>
      <c r="W221" s="280"/>
      <c r="X221" s="57" t="s">
        <v>9</v>
      </c>
      <c r="Y221" s="252"/>
      <c r="Z221" s="253"/>
      <c r="AA221" s="254"/>
      <c r="AB221" s="84" t="s">
        <v>9</v>
      </c>
      <c r="AC221" s="271"/>
      <c r="AD221" s="273"/>
      <c r="AE221" s="46" t="s">
        <v>9</v>
      </c>
      <c r="AF221" s="278"/>
      <c r="AG221" s="279"/>
      <c r="AH221" s="280"/>
      <c r="AI221" s="37" t="s">
        <v>9</v>
      </c>
      <c r="AJ221" s="268"/>
      <c r="AK221" s="268"/>
      <c r="AL221" s="268"/>
      <c r="AM221" s="37" t="s">
        <v>9</v>
      </c>
      <c r="AN221" s="59" t="str">
        <f t="shared" ref="AN221:AN222" si="21">IF(OR(AC221="",AJ221=""),"",IF(AJ221="Socio-économique",1.2*IF(AC221="Interuniversitaire",0.4*150,IF(AC221="Sectorielle",150*0.5,IF(AC221="InterSectorielle bilatérale",150*0.7,IF(AC221="InterSectorielle multilatérale",150*0.8,IF(AC221="Internationale bilatérale",150*0.9,150))))),IF(AC221="Interuniversitaire",0.4*150,IF(AC221="Sectorielle",150*0.5,IF(AC221="InterSectorielle bilatérale",150*0.7,IF(AC221="InterSectorielle multilatérale",150*0.8,IF(AC221="Internationale bilatérale",150*0.9,150)))))))</f>
        <v/>
      </c>
      <c r="AO221" s="37"/>
      <c r="AP221" s="37"/>
      <c r="AQ221" s="36"/>
      <c r="AS221" s="34" t="str">
        <f t="shared" si="16"/>
        <v/>
      </c>
      <c r="AT221" s="139"/>
      <c r="AU221" s="139"/>
      <c r="AV221" s="139"/>
      <c r="AW221" s="139"/>
      <c r="AX221" s="139"/>
      <c r="AY221" s="139"/>
      <c r="AZ221" s="139"/>
    </row>
    <row r="222" spans="1:71" ht="78.95" customHeight="1" x14ac:dyDescent="0.25">
      <c r="A222" s="36"/>
      <c r="B222" s="37"/>
      <c r="C222" s="58"/>
      <c r="D222" s="47">
        <v>3</v>
      </c>
      <c r="E222" s="109" t="s">
        <v>1770</v>
      </c>
      <c r="F222" s="278"/>
      <c r="G222" s="279"/>
      <c r="H222" s="279"/>
      <c r="I222" s="280"/>
      <c r="J222" s="57" t="s">
        <v>1768</v>
      </c>
      <c r="K222" s="278"/>
      <c r="L222" s="279"/>
      <c r="M222" s="279"/>
      <c r="N222" s="279"/>
      <c r="O222" s="279"/>
      <c r="P222" s="279"/>
      <c r="Q222" s="279"/>
      <c r="R222" s="279"/>
      <c r="S222" s="279"/>
      <c r="T222" s="279"/>
      <c r="U222" s="279"/>
      <c r="V222" s="279"/>
      <c r="W222" s="280"/>
      <c r="X222" s="57" t="s">
        <v>9</v>
      </c>
      <c r="Y222" s="252"/>
      <c r="Z222" s="253"/>
      <c r="AA222" s="254"/>
      <c r="AB222" s="84" t="s">
        <v>9</v>
      </c>
      <c r="AC222" s="271"/>
      <c r="AD222" s="273"/>
      <c r="AE222" s="46" t="s">
        <v>9</v>
      </c>
      <c r="AF222" s="278"/>
      <c r="AG222" s="279"/>
      <c r="AH222" s="280"/>
      <c r="AI222" s="37" t="s">
        <v>9</v>
      </c>
      <c r="AJ222" s="268"/>
      <c r="AK222" s="268"/>
      <c r="AL222" s="268"/>
      <c r="AM222" s="37" t="s">
        <v>9</v>
      </c>
      <c r="AN222" s="59" t="str">
        <f t="shared" si="21"/>
        <v/>
      </c>
      <c r="AO222" s="37"/>
      <c r="AP222" s="37"/>
      <c r="AQ222" s="36"/>
      <c r="AS222" s="34" t="str">
        <f t="shared" si="16"/>
        <v/>
      </c>
      <c r="AT222" s="139"/>
      <c r="AU222" s="139"/>
      <c r="AV222" s="139"/>
      <c r="AW222" s="139"/>
      <c r="AX222" s="139"/>
      <c r="AY222" s="139"/>
      <c r="AZ222" s="139"/>
      <c r="BS222" s="48">
        <v>1</v>
      </c>
    </row>
    <row r="223" spans="1:71" ht="17.100000000000001" customHeight="1" x14ac:dyDescent="0.25">
      <c r="A223" s="36"/>
      <c r="B223" s="37"/>
      <c r="C223" s="37"/>
      <c r="D223" s="37"/>
      <c r="E223" s="37"/>
      <c r="F223" s="37"/>
      <c r="G223" s="37"/>
      <c r="H223" s="37"/>
      <c r="I223" s="37"/>
      <c r="J223" s="57"/>
      <c r="K223" s="37"/>
      <c r="L223" s="37"/>
      <c r="M223" s="37"/>
      <c r="N223" s="37"/>
      <c r="O223" s="37"/>
      <c r="P223" s="37"/>
      <c r="Q223" s="37"/>
      <c r="R223" s="37"/>
      <c r="S223" s="37"/>
      <c r="T223" s="37"/>
      <c r="U223" s="37"/>
      <c r="V223" s="37"/>
      <c r="W223" s="37"/>
      <c r="X223" s="37"/>
      <c r="Y223" s="37"/>
      <c r="Z223" s="37"/>
      <c r="AA223" s="37"/>
      <c r="AB223" s="37"/>
      <c r="AC223" s="37"/>
      <c r="AD223" s="37"/>
      <c r="AE223" s="37"/>
      <c r="AF223" s="37"/>
      <c r="AG223" s="37"/>
      <c r="AH223" s="37"/>
      <c r="AI223" s="37"/>
      <c r="AJ223" s="37"/>
      <c r="AK223" s="37"/>
      <c r="AL223" s="37"/>
      <c r="AM223" s="37"/>
      <c r="AN223" s="37"/>
      <c r="AO223" s="37"/>
      <c r="AP223" s="37"/>
      <c r="AQ223" s="36"/>
      <c r="AS223" s="34">
        <f t="shared" si="16"/>
        <v>0</v>
      </c>
      <c r="AT223" s="139"/>
      <c r="AU223" s="139"/>
      <c r="AV223" s="139"/>
      <c r="AW223" s="139"/>
      <c r="AX223" s="139"/>
      <c r="AY223" s="139"/>
      <c r="AZ223" s="139"/>
    </row>
    <row r="224" spans="1:71" ht="17.100000000000001" customHeight="1" x14ac:dyDescent="0.25">
      <c r="A224" s="36"/>
      <c r="B224" s="37"/>
      <c r="C224" s="37"/>
      <c r="D224" s="259" t="s">
        <v>1655</v>
      </c>
      <c r="E224" s="260"/>
      <c r="F224" s="260"/>
      <c r="G224" s="260"/>
      <c r="H224" s="260"/>
      <c r="I224" s="261"/>
      <c r="J224" s="20"/>
      <c r="K224" s="20"/>
      <c r="L224" s="20"/>
      <c r="M224" s="20"/>
      <c r="N224" s="20"/>
      <c r="O224" s="20"/>
      <c r="P224" s="20"/>
      <c r="Q224" s="20"/>
      <c r="R224" s="20"/>
      <c r="S224" s="20"/>
      <c r="T224" s="20"/>
      <c r="U224" s="20"/>
      <c r="V224" s="20"/>
      <c r="W224" s="20"/>
      <c r="X224" s="20"/>
      <c r="Y224" s="20"/>
      <c r="Z224" s="20"/>
      <c r="AA224" s="20"/>
      <c r="AB224" s="20"/>
      <c r="AC224" s="20"/>
      <c r="AD224" s="20"/>
      <c r="AE224" s="20"/>
      <c r="AF224" s="20"/>
      <c r="AG224" s="20"/>
      <c r="AH224" s="259" t="s">
        <v>1743</v>
      </c>
      <c r="AI224" s="260"/>
      <c r="AJ224" s="260"/>
      <c r="AK224" s="260"/>
      <c r="AL224" s="260"/>
      <c r="AM224" s="260"/>
      <c r="AN224" s="261"/>
      <c r="AO224" s="37"/>
      <c r="AP224" s="37"/>
      <c r="AQ224" s="36"/>
      <c r="AS224" s="33"/>
      <c r="AT224" s="139"/>
      <c r="AU224" s="139"/>
      <c r="AV224" s="139"/>
      <c r="AW224" s="139"/>
      <c r="AX224" s="139"/>
      <c r="AY224" s="139"/>
      <c r="AZ224" s="139"/>
    </row>
    <row r="225" spans="1:52" ht="17.100000000000001" customHeight="1" x14ac:dyDescent="0.25">
      <c r="A225" s="36"/>
      <c r="B225" s="37"/>
      <c r="C225" s="37"/>
      <c r="D225" s="262"/>
      <c r="E225" s="263"/>
      <c r="F225" s="263"/>
      <c r="G225" s="263"/>
      <c r="H225" s="263"/>
      <c r="I225" s="264"/>
      <c r="J225" s="19"/>
      <c r="K225" s="19"/>
      <c r="L225" s="19"/>
      <c r="M225" s="19"/>
      <c r="N225" s="19"/>
      <c r="O225" s="19"/>
      <c r="P225" s="19"/>
      <c r="Q225" s="19"/>
      <c r="R225" s="19"/>
      <c r="S225" s="19"/>
      <c r="T225" s="19"/>
      <c r="U225" s="19"/>
      <c r="V225" s="19"/>
      <c r="W225" s="19"/>
      <c r="X225" s="19"/>
      <c r="Y225" s="19"/>
      <c r="Z225" s="19"/>
      <c r="AA225" s="19"/>
      <c r="AB225" s="19"/>
      <c r="AC225" s="19"/>
      <c r="AD225" s="19"/>
      <c r="AE225" s="19"/>
      <c r="AF225" s="19"/>
      <c r="AG225" s="19"/>
      <c r="AH225" s="262"/>
      <c r="AI225" s="263"/>
      <c r="AJ225" s="263"/>
      <c r="AK225" s="263"/>
      <c r="AL225" s="263"/>
      <c r="AM225" s="263"/>
      <c r="AN225" s="264"/>
      <c r="AO225" s="37"/>
      <c r="AP225" s="37"/>
      <c r="AQ225" s="36"/>
      <c r="AS225" s="33"/>
      <c r="AT225" s="139"/>
      <c r="AU225" s="139"/>
      <c r="AV225" s="139"/>
      <c r="AW225" s="139"/>
      <c r="AX225" s="139"/>
      <c r="AY225" s="139"/>
      <c r="AZ225" s="139"/>
    </row>
    <row r="226" spans="1:52" ht="17.100000000000001" customHeight="1" x14ac:dyDescent="0.25">
      <c r="A226" s="36"/>
      <c r="B226" s="37"/>
      <c r="C226" s="37"/>
      <c r="D226" s="22"/>
      <c r="E226" s="19"/>
      <c r="F226" s="19"/>
      <c r="G226" s="19"/>
      <c r="H226" s="19"/>
      <c r="I226" s="19"/>
      <c r="J226" s="19"/>
      <c r="K226" s="19"/>
      <c r="L226" s="19"/>
      <c r="M226" s="19"/>
      <c r="N226" s="19"/>
      <c r="O226" s="19"/>
      <c r="P226" s="19"/>
      <c r="Q226" s="19"/>
      <c r="R226" s="19"/>
      <c r="S226" s="19"/>
      <c r="T226" s="19"/>
      <c r="U226" s="19"/>
      <c r="V226" s="19"/>
      <c r="W226" s="19"/>
      <c r="X226" s="19"/>
      <c r="Y226" s="19"/>
      <c r="Z226" s="19"/>
      <c r="AA226" s="19"/>
      <c r="AB226" s="19"/>
      <c r="AC226" s="19"/>
      <c r="AD226" s="19"/>
      <c r="AE226" s="19"/>
      <c r="AF226" s="19"/>
      <c r="AG226" s="19"/>
      <c r="AH226" s="19"/>
      <c r="AI226" s="19"/>
      <c r="AJ226" s="19"/>
      <c r="AK226" s="19"/>
      <c r="AL226" s="19"/>
      <c r="AM226" s="19"/>
      <c r="AN226" s="21"/>
      <c r="AO226" s="37"/>
      <c r="AP226" s="37"/>
      <c r="AQ226" s="36"/>
      <c r="AS226" s="33"/>
      <c r="AT226" s="139"/>
      <c r="AU226" s="139"/>
      <c r="AV226" s="139"/>
      <c r="AW226" s="139"/>
      <c r="AX226" s="139"/>
      <c r="AY226" s="139"/>
      <c r="AZ226" s="139"/>
    </row>
    <row r="227" spans="1:52" ht="17.100000000000001" customHeight="1" x14ac:dyDescent="0.25">
      <c r="A227" s="36"/>
      <c r="B227" s="37"/>
      <c r="C227" s="37"/>
      <c r="D227" s="22"/>
      <c r="E227" s="19"/>
      <c r="F227" s="19"/>
      <c r="G227" s="19"/>
      <c r="H227" s="19"/>
      <c r="I227" s="19"/>
      <c r="J227" s="19"/>
      <c r="K227" s="19"/>
      <c r="L227" s="19"/>
      <c r="M227" s="19"/>
      <c r="N227" s="19"/>
      <c r="O227" s="19"/>
      <c r="P227" s="19"/>
      <c r="Q227" s="19"/>
      <c r="R227" s="19"/>
      <c r="S227" s="19"/>
      <c r="T227" s="19"/>
      <c r="U227" s="19"/>
      <c r="V227" s="19"/>
      <c r="W227" s="19"/>
      <c r="X227" s="19"/>
      <c r="Y227" s="19"/>
      <c r="Z227" s="19"/>
      <c r="AA227" s="19"/>
      <c r="AB227" s="19"/>
      <c r="AC227" s="19"/>
      <c r="AD227" s="19"/>
      <c r="AE227" s="19"/>
      <c r="AF227" s="19"/>
      <c r="AG227" s="19"/>
      <c r="AH227" s="19"/>
      <c r="AI227" s="19"/>
      <c r="AJ227" s="19"/>
      <c r="AK227" s="19"/>
      <c r="AL227" s="19"/>
      <c r="AM227" s="19"/>
      <c r="AN227" s="21"/>
      <c r="AO227" s="37"/>
      <c r="AP227" s="37"/>
      <c r="AQ227" s="36"/>
      <c r="AS227" s="33"/>
      <c r="AT227" s="139"/>
      <c r="AU227" s="139"/>
      <c r="AV227" s="139"/>
      <c r="AW227" s="139"/>
      <c r="AX227" s="139"/>
      <c r="AY227" s="139"/>
      <c r="AZ227" s="139"/>
    </row>
    <row r="228" spans="1:52" ht="33.950000000000003" customHeight="1" x14ac:dyDescent="0.25">
      <c r="A228" s="36"/>
      <c r="B228" s="37"/>
      <c r="C228" s="37"/>
      <c r="D228" s="22"/>
      <c r="E228" s="292" t="s">
        <v>1789</v>
      </c>
      <c r="F228" s="332"/>
      <c r="G228" s="332"/>
      <c r="H228" s="332"/>
      <c r="I228" s="332"/>
      <c r="J228" s="332"/>
      <c r="K228" s="332"/>
      <c r="L228" s="332"/>
      <c r="M228" s="332"/>
      <c r="N228" s="332"/>
      <c r="O228" s="332"/>
      <c r="P228" s="332"/>
      <c r="Q228" s="332"/>
      <c r="R228" s="332"/>
      <c r="S228" s="332"/>
      <c r="T228" s="293"/>
      <c r="U228" s="292" t="s">
        <v>1766</v>
      </c>
      <c r="V228" s="293"/>
      <c r="W228" s="283" t="s">
        <v>0</v>
      </c>
      <c r="X228" s="284"/>
      <c r="Y228" s="284"/>
      <c r="Z228" s="284"/>
      <c r="AA228" s="284"/>
      <c r="AB228" s="284"/>
      <c r="AC228" s="284"/>
      <c r="AD228" s="284"/>
      <c r="AE228" s="284"/>
      <c r="AF228" s="284"/>
      <c r="AG228" s="284"/>
      <c r="AH228" s="284"/>
      <c r="AI228" s="284"/>
      <c r="AJ228" s="284"/>
      <c r="AK228" s="284"/>
      <c r="AL228" s="284"/>
      <c r="AM228" s="285"/>
      <c r="AN228" s="21"/>
      <c r="AO228" s="37"/>
      <c r="AP228" s="37"/>
      <c r="AQ228" s="36"/>
      <c r="AS228" s="33"/>
      <c r="AT228" s="139"/>
      <c r="AU228" s="139"/>
      <c r="AV228" s="139"/>
      <c r="AW228" s="139"/>
      <c r="AX228" s="139"/>
      <c r="AY228" s="139"/>
      <c r="AZ228" s="139"/>
    </row>
    <row r="229" spans="1:52" ht="33.950000000000003" customHeight="1" x14ac:dyDescent="0.25">
      <c r="A229" s="36"/>
      <c r="B229" s="37"/>
      <c r="C229" s="37"/>
      <c r="D229" s="22"/>
      <c r="E229" s="275" t="s">
        <v>1783</v>
      </c>
      <c r="F229" s="276"/>
      <c r="G229" s="276"/>
      <c r="H229" s="276"/>
      <c r="I229" s="276"/>
      <c r="J229" s="276"/>
      <c r="K229" s="276"/>
      <c r="L229" s="276"/>
      <c r="M229" s="276"/>
      <c r="N229" s="276"/>
      <c r="O229" s="276"/>
      <c r="P229" s="276"/>
      <c r="Q229" s="276"/>
      <c r="R229" s="276"/>
      <c r="S229" s="276"/>
      <c r="T229" s="277"/>
      <c r="U229" s="281">
        <f>SUM(AS50:AS174)</f>
        <v>0</v>
      </c>
      <c r="V229" s="282"/>
      <c r="W229" s="286" t="s">
        <v>1779</v>
      </c>
      <c r="X229" s="287"/>
      <c r="Y229" s="287"/>
      <c r="Z229" s="287"/>
      <c r="AA229" s="287"/>
      <c r="AB229" s="287"/>
      <c r="AC229" s="287"/>
      <c r="AD229" s="287"/>
      <c r="AE229" s="287"/>
      <c r="AF229" s="287"/>
      <c r="AG229" s="287"/>
      <c r="AH229" s="287"/>
      <c r="AI229" s="287"/>
      <c r="AJ229" s="287"/>
      <c r="AK229" s="287"/>
      <c r="AL229" s="287"/>
      <c r="AM229" s="288"/>
      <c r="AN229" s="21"/>
      <c r="AO229" s="37"/>
      <c r="AP229" s="37"/>
      <c r="AQ229" s="36"/>
      <c r="AS229" s="33"/>
      <c r="AT229" s="139"/>
      <c r="AU229" s="139"/>
      <c r="AV229" s="139"/>
      <c r="AW229" s="139"/>
      <c r="AX229" s="139"/>
      <c r="AY229" s="139"/>
      <c r="AZ229" s="139"/>
    </row>
    <row r="230" spans="1:52" ht="33.950000000000003" customHeight="1" x14ac:dyDescent="0.25">
      <c r="A230" s="36"/>
      <c r="B230" s="37"/>
      <c r="C230" s="37"/>
      <c r="D230" s="22"/>
      <c r="E230" s="275" t="s">
        <v>1774</v>
      </c>
      <c r="F230" s="276"/>
      <c r="G230" s="276"/>
      <c r="H230" s="276"/>
      <c r="I230" s="276"/>
      <c r="J230" s="276"/>
      <c r="K230" s="276"/>
      <c r="L230" s="276"/>
      <c r="M230" s="276"/>
      <c r="N230" s="276"/>
      <c r="O230" s="276"/>
      <c r="P230" s="276"/>
      <c r="Q230" s="276"/>
      <c r="R230" s="276"/>
      <c r="S230" s="276"/>
      <c r="T230" s="277"/>
      <c r="U230" s="281">
        <f>SUM(AS182:AS212)</f>
        <v>0</v>
      </c>
      <c r="V230" s="282"/>
      <c r="W230" s="286" t="s">
        <v>1777</v>
      </c>
      <c r="X230" s="287"/>
      <c r="Y230" s="287"/>
      <c r="Z230" s="287"/>
      <c r="AA230" s="287"/>
      <c r="AB230" s="287"/>
      <c r="AC230" s="287"/>
      <c r="AD230" s="287"/>
      <c r="AE230" s="287"/>
      <c r="AF230" s="287"/>
      <c r="AG230" s="287"/>
      <c r="AH230" s="287"/>
      <c r="AI230" s="287"/>
      <c r="AJ230" s="287"/>
      <c r="AK230" s="287"/>
      <c r="AL230" s="287"/>
      <c r="AM230" s="288"/>
      <c r="AN230" s="21"/>
      <c r="AO230" s="37"/>
      <c r="AP230" s="37"/>
      <c r="AQ230" s="36"/>
      <c r="AS230" s="33"/>
      <c r="AT230" s="139"/>
      <c r="AU230" s="139"/>
      <c r="AV230" s="139"/>
      <c r="AW230" s="139"/>
      <c r="AX230" s="139"/>
      <c r="AY230" s="139"/>
      <c r="AZ230" s="139"/>
    </row>
    <row r="231" spans="1:52" ht="33.950000000000003" customHeight="1" x14ac:dyDescent="0.25">
      <c r="A231" s="36"/>
      <c r="B231" s="37"/>
      <c r="C231" s="37"/>
      <c r="D231" s="22"/>
      <c r="E231" s="275" t="s">
        <v>1775</v>
      </c>
      <c r="F231" s="276"/>
      <c r="G231" s="276"/>
      <c r="H231" s="276"/>
      <c r="I231" s="276"/>
      <c r="J231" s="276"/>
      <c r="K231" s="276"/>
      <c r="L231" s="276"/>
      <c r="M231" s="276"/>
      <c r="N231" s="276"/>
      <c r="O231" s="276"/>
      <c r="P231" s="276"/>
      <c r="Q231" s="276"/>
      <c r="R231" s="276"/>
      <c r="S231" s="276"/>
      <c r="T231" s="277"/>
      <c r="U231" s="281">
        <f>SUM(AS220:AS223)</f>
        <v>0</v>
      </c>
      <c r="V231" s="282"/>
      <c r="W231" s="286" t="s">
        <v>1778</v>
      </c>
      <c r="X231" s="287"/>
      <c r="Y231" s="287"/>
      <c r="Z231" s="287"/>
      <c r="AA231" s="287"/>
      <c r="AB231" s="287"/>
      <c r="AC231" s="287"/>
      <c r="AD231" s="287"/>
      <c r="AE231" s="287"/>
      <c r="AF231" s="287"/>
      <c r="AG231" s="287"/>
      <c r="AH231" s="287"/>
      <c r="AI231" s="287"/>
      <c r="AJ231" s="287"/>
      <c r="AK231" s="287"/>
      <c r="AL231" s="287"/>
      <c r="AM231" s="288"/>
      <c r="AN231" s="21"/>
      <c r="AO231" s="37"/>
      <c r="AP231" s="37"/>
      <c r="AQ231" s="36"/>
      <c r="AS231" s="33"/>
      <c r="AT231" s="139"/>
      <c r="AU231" s="139"/>
      <c r="AV231" s="139"/>
      <c r="AW231" s="139"/>
      <c r="AX231" s="139"/>
      <c r="AY231" s="139"/>
      <c r="AZ231" s="139"/>
    </row>
    <row r="232" spans="1:52" ht="33.950000000000003" customHeight="1" x14ac:dyDescent="0.25">
      <c r="A232" s="36"/>
      <c r="B232" s="37"/>
      <c r="C232" s="37"/>
      <c r="D232" s="22"/>
      <c r="E232" s="289" t="s">
        <v>1670</v>
      </c>
      <c r="F232" s="290"/>
      <c r="G232" s="290"/>
      <c r="H232" s="290"/>
      <c r="I232" s="290"/>
      <c r="J232" s="290"/>
      <c r="K232" s="290"/>
      <c r="L232" s="290"/>
      <c r="M232" s="290"/>
      <c r="N232" s="290"/>
      <c r="O232" s="290"/>
      <c r="P232" s="290"/>
      <c r="Q232" s="290"/>
      <c r="R232" s="290"/>
      <c r="S232" s="290"/>
      <c r="T232" s="291"/>
      <c r="U232" s="330">
        <f>SUM(U229:V231)</f>
        <v>0</v>
      </c>
      <c r="V232" s="331"/>
      <c r="W232" s="283" t="s">
        <v>1748</v>
      </c>
      <c r="X232" s="284"/>
      <c r="Y232" s="284"/>
      <c r="Z232" s="284"/>
      <c r="AA232" s="284"/>
      <c r="AB232" s="284"/>
      <c r="AC232" s="284"/>
      <c r="AD232" s="284"/>
      <c r="AE232" s="284"/>
      <c r="AF232" s="284"/>
      <c r="AG232" s="284"/>
      <c r="AH232" s="284"/>
      <c r="AI232" s="284"/>
      <c r="AJ232" s="284"/>
      <c r="AK232" s="284"/>
      <c r="AL232" s="284"/>
      <c r="AM232" s="285"/>
      <c r="AN232" s="21"/>
      <c r="AO232" s="37"/>
      <c r="AP232" s="37"/>
      <c r="AQ232" s="36"/>
      <c r="AS232" s="33"/>
      <c r="AT232" s="139"/>
      <c r="AU232" s="139"/>
      <c r="AV232" s="139"/>
      <c r="AW232" s="139"/>
      <c r="AX232" s="139"/>
      <c r="AY232" s="139"/>
      <c r="AZ232" s="139"/>
    </row>
    <row r="233" spans="1:52" ht="17.100000000000001" customHeight="1" x14ac:dyDescent="0.25">
      <c r="A233" s="36"/>
      <c r="B233" s="37"/>
      <c r="C233" s="37"/>
      <c r="D233" s="22"/>
      <c r="E233" s="19"/>
      <c r="F233" s="19"/>
      <c r="G233" s="19"/>
      <c r="H233" s="19"/>
      <c r="I233" s="19"/>
      <c r="J233" s="19"/>
      <c r="K233" s="19"/>
      <c r="L233" s="19"/>
      <c r="M233" s="19"/>
      <c r="N233" s="19"/>
      <c r="O233" s="19"/>
      <c r="P233" s="19"/>
      <c r="Q233" s="19"/>
      <c r="R233" s="19"/>
      <c r="S233" s="19"/>
      <c r="T233" s="19"/>
      <c r="U233" s="19"/>
      <c r="V233" s="19"/>
      <c r="W233" s="19"/>
      <c r="X233" s="19"/>
      <c r="Y233" s="19"/>
      <c r="Z233" s="19"/>
      <c r="AA233" s="19"/>
      <c r="AB233" s="19"/>
      <c r="AC233" s="19"/>
      <c r="AD233" s="19"/>
      <c r="AE233" s="19"/>
      <c r="AF233" s="19"/>
      <c r="AG233" s="19"/>
      <c r="AH233" s="19"/>
      <c r="AI233" s="19"/>
      <c r="AJ233" s="19"/>
      <c r="AK233" s="19"/>
      <c r="AL233" s="19"/>
      <c r="AM233" s="19"/>
      <c r="AN233" s="21"/>
      <c r="AO233" s="37"/>
      <c r="AP233" s="37"/>
      <c r="AQ233" s="36"/>
      <c r="AS233" s="33"/>
      <c r="AT233" s="139"/>
      <c r="AU233" s="139"/>
      <c r="AV233" s="139"/>
      <c r="AW233" s="139"/>
      <c r="AX233" s="139"/>
      <c r="AY233" s="139"/>
      <c r="AZ233" s="139"/>
    </row>
    <row r="234" spans="1:52" ht="17.100000000000001" customHeight="1" x14ac:dyDescent="0.25">
      <c r="A234" s="70"/>
      <c r="B234" s="71"/>
      <c r="C234" s="71"/>
      <c r="D234" s="23"/>
      <c r="E234" s="24"/>
      <c r="F234" s="24"/>
      <c r="G234" s="24"/>
      <c r="H234" s="24"/>
      <c r="I234" s="24"/>
      <c r="J234" s="24"/>
      <c r="K234" s="24"/>
      <c r="L234" s="24"/>
      <c r="M234" s="24"/>
      <c r="N234" s="24"/>
      <c r="O234" s="24"/>
      <c r="P234" s="24"/>
      <c r="Q234" s="24"/>
      <c r="R234" s="24"/>
      <c r="S234" s="24"/>
      <c r="T234" s="24"/>
      <c r="U234" s="24"/>
      <c r="V234" s="24"/>
      <c r="W234" s="24"/>
      <c r="X234" s="24"/>
      <c r="Y234" s="24"/>
      <c r="Z234" s="24"/>
      <c r="AA234" s="24"/>
      <c r="AB234" s="24"/>
      <c r="AC234" s="24"/>
      <c r="AD234" s="24"/>
      <c r="AE234" s="24"/>
      <c r="AF234" s="24"/>
      <c r="AG234" s="24"/>
      <c r="AH234" s="24"/>
      <c r="AI234" s="24"/>
      <c r="AJ234" s="24"/>
      <c r="AK234" s="24"/>
      <c r="AL234" s="24"/>
      <c r="AM234" s="24"/>
      <c r="AN234" s="25"/>
      <c r="AO234" s="71"/>
      <c r="AP234" s="71"/>
      <c r="AQ234" s="70"/>
      <c r="AS234" s="33"/>
      <c r="AT234" s="139"/>
      <c r="AU234" s="139"/>
      <c r="AV234" s="139"/>
      <c r="AW234" s="139"/>
      <c r="AX234" s="139"/>
      <c r="AY234" s="139"/>
      <c r="AZ234" s="139"/>
    </row>
    <row r="235" spans="1:52" x14ac:dyDescent="0.25">
      <c r="AS235" s="33"/>
      <c r="AT235" s="139"/>
      <c r="AU235" s="139"/>
      <c r="AV235" s="139"/>
      <c r="AW235" s="139"/>
      <c r="AX235" s="139"/>
      <c r="AY235" s="139"/>
      <c r="AZ235" s="139"/>
    </row>
    <row r="236" spans="1:52" x14ac:dyDescent="0.25">
      <c r="AS236" s="33"/>
      <c r="AT236" s="139"/>
      <c r="AU236" s="139"/>
      <c r="AV236" s="139"/>
      <c r="AW236" s="139"/>
      <c r="AX236" s="139"/>
      <c r="AY236" s="139"/>
      <c r="AZ236" s="139"/>
    </row>
    <row r="237" spans="1:52" x14ac:dyDescent="0.25">
      <c r="AS237" s="33"/>
      <c r="AT237" s="139"/>
      <c r="AU237" s="139"/>
      <c r="AV237" s="139"/>
      <c r="AW237" s="139"/>
      <c r="AX237" s="139"/>
      <c r="AY237" s="139"/>
      <c r="AZ237" s="139"/>
    </row>
    <row r="238" spans="1:52" x14ac:dyDescent="0.25">
      <c r="AS238" s="33"/>
      <c r="AT238" s="139"/>
      <c r="AU238" s="139"/>
      <c r="AV238" s="139"/>
      <c r="AW238" s="139"/>
      <c r="AX238" s="139"/>
      <c r="AY238" s="139"/>
      <c r="AZ238" s="139"/>
    </row>
    <row r="239" spans="1:52" x14ac:dyDescent="0.25">
      <c r="AS239" s="33"/>
      <c r="AT239" s="139"/>
      <c r="AU239" s="139"/>
      <c r="AV239" s="139"/>
      <c r="AW239" s="139"/>
      <c r="AX239" s="139"/>
      <c r="AY239" s="139"/>
      <c r="AZ239" s="139"/>
    </row>
    <row r="240" spans="1:52" x14ac:dyDescent="0.25">
      <c r="AS240" s="33"/>
      <c r="AT240" s="139"/>
      <c r="AU240" s="139"/>
      <c r="AV240" s="139"/>
      <c r="AW240" s="139"/>
      <c r="AX240" s="139"/>
      <c r="AY240" s="139"/>
      <c r="AZ240" s="139"/>
    </row>
    <row r="241" spans="45:52" x14ac:dyDescent="0.25">
      <c r="AS241" s="33"/>
      <c r="AT241" s="139"/>
      <c r="AU241" s="139"/>
      <c r="AV241" s="139"/>
      <c r="AW241" s="139"/>
      <c r="AX241" s="139"/>
      <c r="AY241" s="139"/>
      <c r="AZ241" s="139"/>
    </row>
    <row r="242" spans="45:52" x14ac:dyDescent="0.25">
      <c r="AS242" s="33"/>
      <c r="AT242" s="139"/>
      <c r="AU242" s="139"/>
      <c r="AV242" s="139"/>
      <c r="AW242" s="139"/>
      <c r="AX242" s="139"/>
      <c r="AY242" s="139"/>
      <c r="AZ242" s="139"/>
    </row>
    <row r="243" spans="45:52" x14ac:dyDescent="0.25">
      <c r="AS243" s="33"/>
      <c r="AT243" s="139"/>
      <c r="AU243" s="139"/>
      <c r="AV243" s="139"/>
      <c r="AW243" s="139"/>
      <c r="AX243" s="139"/>
      <c r="AY243" s="139"/>
      <c r="AZ243" s="139"/>
    </row>
    <row r="244" spans="45:52" x14ac:dyDescent="0.25">
      <c r="AS244" s="33"/>
      <c r="AT244" s="139"/>
      <c r="AU244" s="139"/>
      <c r="AV244" s="139"/>
      <c r="AW244" s="139"/>
      <c r="AX244" s="139"/>
      <c r="AY244" s="139"/>
      <c r="AZ244" s="139"/>
    </row>
    <row r="245" spans="45:52" x14ac:dyDescent="0.25">
      <c r="AS245" s="33"/>
      <c r="AT245" s="33"/>
      <c r="AU245" s="33"/>
      <c r="AV245" s="33"/>
      <c r="AW245" s="33"/>
      <c r="AX245" s="33"/>
      <c r="AY245" s="33"/>
      <c r="AZ245" s="33"/>
    </row>
    <row r="246" spans="45:52" x14ac:dyDescent="0.25">
      <c r="AS246" s="33"/>
      <c r="AT246" s="33"/>
      <c r="AU246" s="33"/>
      <c r="AV246" s="33"/>
      <c r="AW246" s="33"/>
      <c r="AX246" s="33"/>
      <c r="AY246" s="33"/>
      <c r="AZ246" s="33"/>
    </row>
    <row r="247" spans="45:52" x14ac:dyDescent="0.25">
      <c r="AS247" s="33"/>
      <c r="AT247" s="33"/>
      <c r="AU247" s="33"/>
      <c r="AV247" s="33"/>
      <c r="AW247" s="33"/>
      <c r="AX247" s="33"/>
      <c r="AY247" s="33"/>
      <c r="AZ247" s="33"/>
    </row>
    <row r="248" spans="45:52" x14ac:dyDescent="0.25">
      <c r="AS248" s="33"/>
      <c r="AT248" s="33"/>
      <c r="AU248" s="33"/>
      <c r="AV248" s="33"/>
      <c r="AW248" s="33"/>
      <c r="AX248" s="33"/>
      <c r="AY248" s="33"/>
      <c r="AZ248" s="33"/>
    </row>
    <row r="249" spans="45:52" x14ac:dyDescent="0.25">
      <c r="AS249" s="33"/>
      <c r="AT249" s="33"/>
      <c r="AU249" s="33"/>
      <c r="AV249" s="33"/>
      <c r="AW249" s="33"/>
      <c r="AX249" s="33"/>
      <c r="AY249" s="33"/>
      <c r="AZ249" s="33"/>
    </row>
    <row r="250" spans="45:52" x14ac:dyDescent="0.25">
      <c r="AS250" s="33"/>
      <c r="AT250" s="33"/>
      <c r="AU250" s="33"/>
      <c r="AV250" s="33"/>
      <c r="AW250" s="33"/>
      <c r="AX250" s="33"/>
      <c r="AY250" s="33"/>
      <c r="AZ250" s="33"/>
    </row>
    <row r="251" spans="45:52" x14ac:dyDescent="0.25">
      <c r="AS251" s="33"/>
      <c r="AT251" s="33"/>
      <c r="AU251" s="33"/>
      <c r="AV251" s="33"/>
      <c r="AW251" s="33"/>
      <c r="AX251" s="33"/>
      <c r="AY251" s="33"/>
      <c r="AZ251" s="33"/>
    </row>
    <row r="252" spans="45:52" x14ac:dyDescent="0.25">
      <c r="AS252" s="33"/>
      <c r="AT252" s="33"/>
      <c r="AU252" s="33"/>
      <c r="AV252" s="33"/>
      <c r="AW252" s="33"/>
      <c r="AX252" s="33"/>
      <c r="AY252" s="33"/>
      <c r="AZ252" s="33"/>
    </row>
    <row r="253" spans="45:52" x14ac:dyDescent="0.25">
      <c r="AS253" s="33"/>
      <c r="AT253" s="33"/>
      <c r="AU253" s="33"/>
      <c r="AV253" s="33"/>
      <c r="AW253" s="33"/>
      <c r="AX253" s="33"/>
      <c r="AY253" s="33"/>
      <c r="AZ253" s="33"/>
    </row>
    <row r="254" spans="45:52" x14ac:dyDescent="0.25">
      <c r="AS254" s="33"/>
      <c r="AT254" s="33"/>
      <c r="AU254" s="33"/>
      <c r="AV254" s="33"/>
      <c r="AW254" s="33"/>
      <c r="AX254" s="33"/>
      <c r="AY254" s="33"/>
      <c r="AZ254" s="33"/>
    </row>
  </sheetData>
  <sheetProtection password="CA1A" sheet="1" scenarios="1" formatCells="0" formatRows="0" sort="0" autoFilter="0"/>
  <mergeCells count="596">
    <mergeCell ref="U232:V232"/>
    <mergeCell ref="I206:U206"/>
    <mergeCell ref="F188:G188"/>
    <mergeCell ref="F189:G189"/>
    <mergeCell ref="F197:G197"/>
    <mergeCell ref="F198:G198"/>
    <mergeCell ref="F206:G206"/>
    <mergeCell ref="F207:G207"/>
    <mergeCell ref="F184:G184"/>
    <mergeCell ref="F191:G191"/>
    <mergeCell ref="F192:G192"/>
    <mergeCell ref="F193:G193"/>
    <mergeCell ref="F200:G200"/>
    <mergeCell ref="F201:G201"/>
    <mergeCell ref="F202:G202"/>
    <mergeCell ref="C186:T186"/>
    <mergeCell ref="I192:U192"/>
    <mergeCell ref="I193:U193"/>
    <mergeCell ref="I184:U184"/>
    <mergeCell ref="C195:T195"/>
    <mergeCell ref="C213:T213"/>
    <mergeCell ref="I207:U207"/>
    <mergeCell ref="U230:V230"/>
    <mergeCell ref="E228:T228"/>
    <mergeCell ref="F179:G179"/>
    <mergeCell ref="F180:G180"/>
    <mergeCell ref="F182:G182"/>
    <mergeCell ref="O142:S142"/>
    <mergeCell ref="AN117:AO117"/>
    <mergeCell ref="AJ119:AL119"/>
    <mergeCell ref="AJ120:AL120"/>
    <mergeCell ref="O119:S119"/>
    <mergeCell ref="O120:S120"/>
    <mergeCell ref="O122:S122"/>
    <mergeCell ref="O123:S123"/>
    <mergeCell ref="O124:S124"/>
    <mergeCell ref="O130:S130"/>
    <mergeCell ref="U120:AA120"/>
    <mergeCell ref="U122:AA122"/>
    <mergeCell ref="U123:AA123"/>
    <mergeCell ref="AN128:AO128"/>
    <mergeCell ref="AH139:AL139"/>
    <mergeCell ref="U119:AA119"/>
    <mergeCell ref="AI133:AL133"/>
    <mergeCell ref="F150:G150"/>
    <mergeCell ref="F151:G151"/>
    <mergeCell ref="AN195:AO195"/>
    <mergeCell ref="I197:U197"/>
    <mergeCell ref="AH197:AL197"/>
    <mergeCell ref="I198:U198"/>
    <mergeCell ref="AH198:AL198"/>
    <mergeCell ref="AH206:AL206"/>
    <mergeCell ref="AJ92:AL92"/>
    <mergeCell ref="AI184:AL184"/>
    <mergeCell ref="AI191:AL191"/>
    <mergeCell ref="AN166:AO166"/>
    <mergeCell ref="AN186:AO186"/>
    <mergeCell ref="AN204:AO204"/>
    <mergeCell ref="AD175:AO175"/>
    <mergeCell ref="Y188:AA188"/>
    <mergeCell ref="Y191:AA191"/>
    <mergeCell ref="AN99:AO99"/>
    <mergeCell ref="AN108:AO108"/>
    <mergeCell ref="AJ97:AL97"/>
    <mergeCell ref="AC169:AF169"/>
    <mergeCell ref="Y171:AA171"/>
    <mergeCell ref="AC171:AF171"/>
    <mergeCell ref="Y172:AA172"/>
    <mergeCell ref="AC172:AF172"/>
    <mergeCell ref="Y173:AA173"/>
    <mergeCell ref="Y221:AA221"/>
    <mergeCell ref="AC221:AD221"/>
    <mergeCell ref="AI209:AL209"/>
    <mergeCell ref="AI210:AL210"/>
    <mergeCell ref="AI211:AL211"/>
    <mergeCell ref="Y217:AA217"/>
    <mergeCell ref="AC220:AD220"/>
    <mergeCell ref="AF217:AH217"/>
    <mergeCell ref="AF220:AH220"/>
    <mergeCell ref="Y218:AA218"/>
    <mergeCell ref="Y209:AA209"/>
    <mergeCell ref="AC218:AD218"/>
    <mergeCell ref="AH207:AL207"/>
    <mergeCell ref="AN215:AO215"/>
    <mergeCell ref="AC209:AF209"/>
    <mergeCell ref="Y210:AA210"/>
    <mergeCell ref="AC210:AF210"/>
    <mergeCell ref="I209:U209"/>
    <mergeCell ref="Y220:AA220"/>
    <mergeCell ref="F210:G210"/>
    <mergeCell ref="F211:G211"/>
    <mergeCell ref="F209:G209"/>
    <mergeCell ref="AC207:AF207"/>
    <mergeCell ref="I210:U210"/>
    <mergeCell ref="I211:U211"/>
    <mergeCell ref="F92:M92"/>
    <mergeCell ref="U92:AA92"/>
    <mergeCell ref="F93:M93"/>
    <mergeCell ref="U93:AA93"/>
    <mergeCell ref="O92:S92"/>
    <mergeCell ref="AJ93:AL93"/>
    <mergeCell ref="AC92:AD92"/>
    <mergeCell ref="AC93:AD93"/>
    <mergeCell ref="F159:G159"/>
    <mergeCell ref="U101:AA101"/>
    <mergeCell ref="U102:AA102"/>
    <mergeCell ref="Y144:AD144"/>
    <mergeCell ref="U128:AM128"/>
    <mergeCell ref="S159:W159"/>
    <mergeCell ref="AH159:AL159"/>
    <mergeCell ref="U97:AA97"/>
    <mergeCell ref="O95:S95"/>
    <mergeCell ref="U124:AA124"/>
    <mergeCell ref="Y139:AD139"/>
    <mergeCell ref="Y140:AD140"/>
    <mergeCell ref="F102:M102"/>
    <mergeCell ref="AH168:AL168"/>
    <mergeCell ref="Y164:AA164"/>
    <mergeCell ref="AC168:AF168"/>
    <mergeCell ref="Y163:AA163"/>
    <mergeCell ref="AC163:AF163"/>
    <mergeCell ref="AC151:AF151"/>
    <mergeCell ref="F160:G160"/>
    <mergeCell ref="AC164:AF164"/>
    <mergeCell ref="AH160:AL160"/>
    <mergeCell ref="AH164:AL164"/>
    <mergeCell ref="F143:I143"/>
    <mergeCell ref="K143:M143"/>
    <mergeCell ref="F105:M105"/>
    <mergeCell ref="U105:AA105"/>
    <mergeCell ref="F106:M106"/>
    <mergeCell ref="C137:R137"/>
    <mergeCell ref="O139:S139"/>
    <mergeCell ref="F97:M97"/>
    <mergeCell ref="O96:S96"/>
    <mergeCell ref="O104:S104"/>
    <mergeCell ref="F114:M114"/>
    <mergeCell ref="U114:AA114"/>
    <mergeCell ref="C108:R108"/>
    <mergeCell ref="F69:M69"/>
    <mergeCell ref="AH39:AN39"/>
    <mergeCell ref="AN81:AO81"/>
    <mergeCell ref="AH154:AL154"/>
    <mergeCell ref="AN148:AO148"/>
    <mergeCell ref="AN157:AO157"/>
    <mergeCell ref="AH140:AL140"/>
    <mergeCell ref="AH151:AL151"/>
    <mergeCell ref="AJ52:AL52"/>
    <mergeCell ref="AJ59:AL59"/>
    <mergeCell ref="AJ50:AL50"/>
    <mergeCell ref="AJ51:AL51"/>
    <mergeCell ref="AJ48:AL48"/>
    <mergeCell ref="AJ47:AL47"/>
    <mergeCell ref="AJ122:AL122"/>
    <mergeCell ref="AJ77:AL77"/>
    <mergeCell ref="AJ78:AL78"/>
    <mergeCell ref="AJ70:AL70"/>
    <mergeCell ref="AJ111:AL111"/>
    <mergeCell ref="AN72:AO72"/>
    <mergeCell ref="AJ74:AL74"/>
    <mergeCell ref="AD43:AO43"/>
    <mergeCell ref="AN90:AO90"/>
    <mergeCell ref="AJ95:AL95"/>
    <mergeCell ref="AC56:AD56"/>
    <mergeCell ref="AC57:AD57"/>
    <mergeCell ref="AC47:AD47"/>
    <mergeCell ref="AC48:AD48"/>
    <mergeCell ref="F52:M52"/>
    <mergeCell ref="F56:M56"/>
    <mergeCell ref="U56:AA56"/>
    <mergeCell ref="F57:M57"/>
    <mergeCell ref="U57:AA57"/>
    <mergeCell ref="U50:AA50"/>
    <mergeCell ref="U51:AA51"/>
    <mergeCell ref="U52:AA52"/>
    <mergeCell ref="O50:S50"/>
    <mergeCell ref="O51:S51"/>
    <mergeCell ref="F51:M51"/>
    <mergeCell ref="O52:S52"/>
    <mergeCell ref="O56:S56"/>
    <mergeCell ref="AN63:AO63"/>
    <mergeCell ref="AJ65:AL65"/>
    <mergeCell ref="AJ56:AL56"/>
    <mergeCell ref="AJ57:AL57"/>
    <mergeCell ref="AN45:AO45"/>
    <mergeCell ref="AD45:AM45"/>
    <mergeCell ref="T54:AM54"/>
    <mergeCell ref="T63:AM63"/>
    <mergeCell ref="O75:S75"/>
    <mergeCell ref="O74:S74"/>
    <mergeCell ref="AC74:AD74"/>
    <mergeCell ref="AC75:AD75"/>
    <mergeCell ref="AJ75:AL75"/>
    <mergeCell ref="U75:AA75"/>
    <mergeCell ref="AN54:AO54"/>
    <mergeCell ref="U61:AA61"/>
    <mergeCell ref="U65:AA65"/>
    <mergeCell ref="AJ66:AL66"/>
    <mergeCell ref="AJ68:AL68"/>
    <mergeCell ref="AJ69:AL69"/>
    <mergeCell ref="U69:AA69"/>
    <mergeCell ref="O70:S70"/>
    <mergeCell ref="AJ61:AL61"/>
    <mergeCell ref="C45:Q45"/>
    <mergeCell ref="Y150:AA150"/>
    <mergeCell ref="AC150:AF150"/>
    <mergeCell ref="O87:S87"/>
    <mergeCell ref="Y142:AD142"/>
    <mergeCell ref="AI142:AL142"/>
    <mergeCell ref="Y143:AD143"/>
    <mergeCell ref="AI143:AL143"/>
    <mergeCell ref="AH130:AL130"/>
    <mergeCell ref="AH131:AL131"/>
    <mergeCell ref="AJ124:AL124"/>
    <mergeCell ref="AH150:AL150"/>
    <mergeCell ref="AJ88:AL88"/>
    <mergeCell ref="C90:R90"/>
    <mergeCell ref="O88:S88"/>
    <mergeCell ref="U95:AA95"/>
    <mergeCell ref="O106:S106"/>
    <mergeCell ref="O110:S110"/>
    <mergeCell ref="T108:AM108"/>
    <mergeCell ref="F88:M88"/>
    <mergeCell ref="F87:M87"/>
    <mergeCell ref="U90:AM90"/>
    <mergeCell ref="AJ102:AL102"/>
    <mergeCell ref="T99:AM99"/>
    <mergeCell ref="U88:AA88"/>
    <mergeCell ref="AC83:AD83"/>
    <mergeCell ref="AC84:AD84"/>
    <mergeCell ref="T72:AM72"/>
    <mergeCell ref="O83:S83"/>
    <mergeCell ref="O78:S78"/>
    <mergeCell ref="O79:S79"/>
    <mergeCell ref="U74:AA74"/>
    <mergeCell ref="C72:R72"/>
    <mergeCell ref="U87:AA87"/>
    <mergeCell ref="AJ87:AL87"/>
    <mergeCell ref="U86:AA86"/>
    <mergeCell ref="F86:M86"/>
    <mergeCell ref="AJ101:AL101"/>
    <mergeCell ref="AJ96:AL96"/>
    <mergeCell ref="S150:W150"/>
    <mergeCell ref="AD146:AO146"/>
    <mergeCell ref="AJ104:AL104"/>
    <mergeCell ref="AJ114:AL114"/>
    <mergeCell ref="U104:AA104"/>
    <mergeCell ref="Y151:AA151"/>
    <mergeCell ref="AN137:AO137"/>
    <mergeCell ref="O97:S97"/>
    <mergeCell ref="O133:S133"/>
    <mergeCell ref="O114:S114"/>
    <mergeCell ref="U96:AA96"/>
    <mergeCell ref="O101:S101"/>
    <mergeCell ref="O102:S102"/>
    <mergeCell ref="U126:AO126"/>
    <mergeCell ref="U111:AA111"/>
    <mergeCell ref="U113:AA113"/>
    <mergeCell ref="O111:S111"/>
    <mergeCell ref="O113:S113"/>
    <mergeCell ref="AJ113:AL113"/>
    <mergeCell ref="AJ110:AL110"/>
    <mergeCell ref="AJ105:AL105"/>
    <mergeCell ref="AJ106:AL106"/>
    <mergeCell ref="D26:G26"/>
    <mergeCell ref="D28:G28"/>
    <mergeCell ref="D30:G30"/>
    <mergeCell ref="C32:Q32"/>
    <mergeCell ref="U28:AF28"/>
    <mergeCell ref="S151:W151"/>
    <mergeCell ref="F111:M111"/>
    <mergeCell ref="F113:M113"/>
    <mergeCell ref="F130:I130"/>
    <mergeCell ref="C128:R128"/>
    <mergeCell ref="F131:I131"/>
    <mergeCell ref="F104:M104"/>
    <mergeCell ref="F96:M96"/>
    <mergeCell ref="F101:M101"/>
    <mergeCell ref="C99:R99"/>
    <mergeCell ref="AC101:AD101"/>
    <mergeCell ref="AC102:AD102"/>
    <mergeCell ref="AC110:AD110"/>
    <mergeCell ref="AC111:AD111"/>
    <mergeCell ref="U106:AA106"/>
    <mergeCell ref="F110:M110"/>
    <mergeCell ref="U110:AA110"/>
    <mergeCell ref="O105:S105"/>
    <mergeCell ref="U78:AA78"/>
    <mergeCell ref="I189:U189"/>
    <mergeCell ref="I171:Q171"/>
    <mergeCell ref="S171:W171"/>
    <mergeCell ref="I172:Q172"/>
    <mergeCell ref="AC173:AF173"/>
    <mergeCell ref="S172:W172"/>
    <mergeCell ref="Y169:AA169"/>
    <mergeCell ref="U30:AF30"/>
    <mergeCell ref="O59:S59"/>
    <mergeCell ref="O57:S57"/>
    <mergeCell ref="F79:M79"/>
    <mergeCell ref="F68:M68"/>
    <mergeCell ref="U68:AA68"/>
    <mergeCell ref="F59:M59"/>
    <mergeCell ref="U59:AA59"/>
    <mergeCell ref="Y135:AD135"/>
    <mergeCell ref="K133:M133"/>
    <mergeCell ref="O134:S134"/>
    <mergeCell ref="O135:S135"/>
    <mergeCell ref="F119:M119"/>
    <mergeCell ref="F120:M120"/>
    <mergeCell ref="F122:M122"/>
    <mergeCell ref="F123:M123"/>
    <mergeCell ref="F124:M124"/>
    <mergeCell ref="AN177:AO177"/>
    <mergeCell ref="AC179:AF179"/>
    <mergeCell ref="AC180:AF180"/>
    <mergeCell ref="AI182:AL182"/>
    <mergeCell ref="AI183:AL183"/>
    <mergeCell ref="T177:AM177"/>
    <mergeCell ref="Y180:AA180"/>
    <mergeCell ref="AC191:AF191"/>
    <mergeCell ref="U186:AM186"/>
    <mergeCell ref="AC182:AF182"/>
    <mergeCell ref="AC183:AF183"/>
    <mergeCell ref="AC184:AF184"/>
    <mergeCell ref="Y182:AA182"/>
    <mergeCell ref="Y183:AA183"/>
    <mergeCell ref="Y184:AA184"/>
    <mergeCell ref="AC188:AF188"/>
    <mergeCell ref="AC189:AF189"/>
    <mergeCell ref="I191:U191"/>
    <mergeCell ref="C177:S177"/>
    <mergeCell ref="F183:G183"/>
    <mergeCell ref="Y189:AA189"/>
    <mergeCell ref="I188:U188"/>
    <mergeCell ref="I183:U183"/>
    <mergeCell ref="AH188:AL188"/>
    <mergeCell ref="Y201:AA201"/>
    <mergeCell ref="AC201:AF201"/>
    <mergeCell ref="Y202:AA202"/>
    <mergeCell ref="AC202:AF202"/>
    <mergeCell ref="AC198:AF198"/>
    <mergeCell ref="AC197:AF197"/>
    <mergeCell ref="U195:AM195"/>
    <mergeCell ref="I200:U200"/>
    <mergeCell ref="I201:U201"/>
    <mergeCell ref="I202:U202"/>
    <mergeCell ref="Y193:AA193"/>
    <mergeCell ref="AC193:AF193"/>
    <mergeCell ref="Y197:AA197"/>
    <mergeCell ref="AI193:AL193"/>
    <mergeCell ref="AI200:AL200"/>
    <mergeCell ref="AI192:AL192"/>
    <mergeCell ref="Y192:AA192"/>
    <mergeCell ref="AC192:AF192"/>
    <mergeCell ref="I168:Q168"/>
    <mergeCell ref="S168:W168"/>
    <mergeCell ref="I169:Q169"/>
    <mergeCell ref="S169:W169"/>
    <mergeCell ref="AH173:AL173"/>
    <mergeCell ref="AH169:AL169"/>
    <mergeCell ref="AH171:AL171"/>
    <mergeCell ref="AH172:AL172"/>
    <mergeCell ref="AH179:AL179"/>
    <mergeCell ref="AH180:AL180"/>
    <mergeCell ref="C175:T175"/>
    <mergeCell ref="I173:Q173"/>
    <mergeCell ref="S173:W173"/>
    <mergeCell ref="I179:U179"/>
    <mergeCell ref="I180:U180"/>
    <mergeCell ref="Y179:AA179"/>
    <mergeCell ref="C166:R166"/>
    <mergeCell ref="U148:AM148"/>
    <mergeCell ref="U157:AM157"/>
    <mergeCell ref="C126:T126"/>
    <mergeCell ref="AJ115:AL115"/>
    <mergeCell ref="F115:M115"/>
    <mergeCell ref="U115:AA115"/>
    <mergeCell ref="Y130:AD130"/>
    <mergeCell ref="Y131:AD131"/>
    <mergeCell ref="Y133:AD133"/>
    <mergeCell ref="Y134:AD134"/>
    <mergeCell ref="AJ123:AL123"/>
    <mergeCell ref="K130:M130"/>
    <mergeCell ref="K131:M131"/>
    <mergeCell ref="O131:S131"/>
    <mergeCell ref="O115:S115"/>
    <mergeCell ref="AI134:AL134"/>
    <mergeCell ref="F134:I134"/>
    <mergeCell ref="AI135:AL135"/>
    <mergeCell ref="K134:M134"/>
    <mergeCell ref="I159:Q159"/>
    <mergeCell ref="C148:R148"/>
    <mergeCell ref="I155:Q155"/>
    <mergeCell ref="AH163:AL163"/>
    <mergeCell ref="Y168:AA168"/>
    <mergeCell ref="I182:U182"/>
    <mergeCell ref="C117:R117"/>
    <mergeCell ref="I160:Q160"/>
    <mergeCell ref="S160:W160"/>
    <mergeCell ref="O140:S140"/>
    <mergeCell ref="U137:AM137"/>
    <mergeCell ref="K135:M135"/>
    <mergeCell ref="F133:I133"/>
    <mergeCell ref="O143:S143"/>
    <mergeCell ref="O144:S144"/>
    <mergeCell ref="C146:T146"/>
    <mergeCell ref="F140:I140"/>
    <mergeCell ref="S153:W153"/>
    <mergeCell ref="S154:W154"/>
    <mergeCell ref="S155:W155"/>
    <mergeCell ref="T117:AM117"/>
    <mergeCell ref="K140:M140"/>
    <mergeCell ref="AC119:AD119"/>
    <mergeCell ref="AC120:AD120"/>
    <mergeCell ref="F168:G168"/>
    <mergeCell ref="F169:G169"/>
    <mergeCell ref="F135:I135"/>
    <mergeCell ref="F142:I142"/>
    <mergeCell ref="W232:AM232"/>
    <mergeCell ref="W231:AM231"/>
    <mergeCell ref="E231:T231"/>
    <mergeCell ref="W230:AM230"/>
    <mergeCell ref="E230:T230"/>
    <mergeCell ref="W229:AM229"/>
    <mergeCell ref="W228:AM228"/>
    <mergeCell ref="C204:T204"/>
    <mergeCell ref="U204:AM204"/>
    <mergeCell ref="U215:AM215"/>
    <mergeCell ref="C215:T215"/>
    <mergeCell ref="K221:W221"/>
    <mergeCell ref="K222:W222"/>
    <mergeCell ref="AF218:AH218"/>
    <mergeCell ref="Y206:AA206"/>
    <mergeCell ref="Y207:AA207"/>
    <mergeCell ref="AC206:AF206"/>
    <mergeCell ref="E232:T232"/>
    <mergeCell ref="U231:V231"/>
    <mergeCell ref="AF221:AH221"/>
    <mergeCell ref="AF222:AH222"/>
    <mergeCell ref="U228:V228"/>
    <mergeCell ref="F222:I222"/>
    <mergeCell ref="AD213:AO213"/>
    <mergeCell ref="E229:T229"/>
    <mergeCell ref="K220:W220"/>
    <mergeCell ref="F220:I220"/>
    <mergeCell ref="K218:W218"/>
    <mergeCell ref="F217:I217"/>
    <mergeCell ref="F218:I218"/>
    <mergeCell ref="K217:W217"/>
    <mergeCell ref="U229:V229"/>
    <mergeCell ref="D224:I225"/>
    <mergeCell ref="F221:I221"/>
    <mergeCell ref="AH224:AN225"/>
    <mergeCell ref="AJ217:AL217"/>
    <mergeCell ref="AJ218:AL218"/>
    <mergeCell ref="AJ220:AL220"/>
    <mergeCell ref="AJ221:AL221"/>
    <mergeCell ref="AJ222:AL222"/>
    <mergeCell ref="U166:AM166"/>
    <mergeCell ref="I162:Q162"/>
    <mergeCell ref="S162:W162"/>
    <mergeCell ref="I163:Q163"/>
    <mergeCell ref="S163:W163"/>
    <mergeCell ref="I164:Q164"/>
    <mergeCell ref="S164:W164"/>
    <mergeCell ref="AC217:AD217"/>
    <mergeCell ref="Y211:AA211"/>
    <mergeCell ref="AC211:AF211"/>
    <mergeCell ref="Y222:AA222"/>
    <mergeCell ref="AC222:AD222"/>
    <mergeCell ref="AI201:AL201"/>
    <mergeCell ref="AI202:AL202"/>
    <mergeCell ref="AH189:AL189"/>
    <mergeCell ref="Y198:AA198"/>
    <mergeCell ref="Y200:AA200"/>
    <mergeCell ref="AC200:AF200"/>
    <mergeCell ref="Y162:AA162"/>
    <mergeCell ref="AC162:AF162"/>
    <mergeCell ref="AH162:AL162"/>
    <mergeCell ref="AH155:AL155"/>
    <mergeCell ref="I150:Q150"/>
    <mergeCell ref="I151:Q151"/>
    <mergeCell ref="K142:M142"/>
    <mergeCell ref="AC159:AF159"/>
    <mergeCell ref="Y160:AA160"/>
    <mergeCell ref="AC160:AF160"/>
    <mergeCell ref="Y159:AA159"/>
    <mergeCell ref="C157:R157"/>
    <mergeCell ref="AH153:AL153"/>
    <mergeCell ref="AI144:AL144"/>
    <mergeCell ref="Y154:AA154"/>
    <mergeCell ref="Y155:AA155"/>
    <mergeCell ref="Y153:AA153"/>
    <mergeCell ref="AC153:AF153"/>
    <mergeCell ref="AC154:AF154"/>
    <mergeCell ref="AC155:AF155"/>
    <mergeCell ref="I153:Q153"/>
    <mergeCell ref="I154:Q154"/>
    <mergeCell ref="F144:I144"/>
    <mergeCell ref="K144:M144"/>
    <mergeCell ref="AJ79:AL79"/>
    <mergeCell ref="AJ86:AL86"/>
    <mergeCell ref="O86:S86"/>
    <mergeCell ref="F50:M50"/>
    <mergeCell ref="C54:R54"/>
    <mergeCell ref="O68:S68"/>
    <mergeCell ref="F47:M47"/>
    <mergeCell ref="F48:M48"/>
    <mergeCell ref="U48:AA48"/>
    <mergeCell ref="U47:AA47"/>
    <mergeCell ref="AJ60:AL60"/>
    <mergeCell ref="F70:M70"/>
    <mergeCell ref="F75:M75"/>
    <mergeCell ref="AJ84:AL84"/>
    <mergeCell ref="U79:AA79"/>
    <mergeCell ref="F83:M83"/>
    <mergeCell ref="U83:AA83"/>
    <mergeCell ref="F84:M84"/>
    <mergeCell ref="U84:AA84"/>
    <mergeCell ref="C63:R63"/>
    <mergeCell ref="U70:AA70"/>
    <mergeCell ref="T81:AM81"/>
    <mergeCell ref="F77:M77"/>
    <mergeCell ref="AJ83:AL83"/>
    <mergeCell ref="F74:M74"/>
    <mergeCell ref="F139:I139"/>
    <mergeCell ref="K139:M139"/>
    <mergeCell ref="O93:S93"/>
    <mergeCell ref="F95:M95"/>
    <mergeCell ref="F39:AA39"/>
    <mergeCell ref="F40:AA40"/>
    <mergeCell ref="O69:S69"/>
    <mergeCell ref="F66:M66"/>
    <mergeCell ref="U66:AA66"/>
    <mergeCell ref="O47:S47"/>
    <mergeCell ref="O48:S48"/>
    <mergeCell ref="C42:Q42"/>
    <mergeCell ref="C81:R81"/>
    <mergeCell ref="O77:S77"/>
    <mergeCell ref="O84:S84"/>
    <mergeCell ref="U77:AA77"/>
    <mergeCell ref="F78:M78"/>
    <mergeCell ref="C43:Q43"/>
    <mergeCell ref="U60:AA60"/>
    <mergeCell ref="O60:S60"/>
    <mergeCell ref="F60:M60"/>
    <mergeCell ref="F61:M61"/>
    <mergeCell ref="F65:M65"/>
    <mergeCell ref="AC65:AD65"/>
    <mergeCell ref="AC66:AD66"/>
    <mergeCell ref="O61:S61"/>
    <mergeCell ref="AC38:AF38"/>
    <mergeCell ref="AC39:AF39"/>
    <mergeCell ref="I17:AF18"/>
    <mergeCell ref="I20:AF20"/>
    <mergeCell ref="I22:AF22"/>
    <mergeCell ref="I26:AF26"/>
    <mergeCell ref="I24:AF24"/>
    <mergeCell ref="T32:AO32"/>
    <mergeCell ref="AH40:AN40"/>
    <mergeCell ref="AH37:AN37"/>
    <mergeCell ref="O65:S65"/>
    <mergeCell ref="O66:S66"/>
    <mergeCell ref="AC40:AF40"/>
    <mergeCell ref="F34:AA34"/>
    <mergeCell ref="F35:AA35"/>
    <mergeCell ref="F37:AA37"/>
    <mergeCell ref="AH38:AN38"/>
    <mergeCell ref="I28:S28"/>
    <mergeCell ref="AH30:AN30"/>
    <mergeCell ref="AD42:AO42"/>
    <mergeCell ref="D17:G18"/>
    <mergeCell ref="M7:AC8"/>
    <mergeCell ref="I30:S30"/>
    <mergeCell ref="AC34:AF35"/>
    <mergeCell ref="AC37:AF37"/>
    <mergeCell ref="B10:K11"/>
    <mergeCell ref="O10:Q11"/>
    <mergeCell ref="W10:AC11"/>
    <mergeCell ref="S10:U11"/>
    <mergeCell ref="F38:AA38"/>
    <mergeCell ref="T15:AO15"/>
    <mergeCell ref="AH34:AN35"/>
    <mergeCell ref="AJ1:AP8"/>
    <mergeCell ref="AH26:AN26"/>
    <mergeCell ref="AH28:AN28"/>
    <mergeCell ref="AH17:AN18"/>
    <mergeCell ref="AH20:AN22"/>
    <mergeCell ref="AH24:AN24"/>
    <mergeCell ref="O3:AA4"/>
    <mergeCell ref="O5:AA6"/>
    <mergeCell ref="AH10:AP11"/>
    <mergeCell ref="O1:AA2"/>
    <mergeCell ref="C15:Q15"/>
    <mergeCell ref="D20:G22"/>
    <mergeCell ref="D24:G24"/>
  </mergeCells>
  <dataValidations xWindow="982" yWindow="618" count="16">
    <dataValidation allowBlank="1" showInputMessage="1" showErrorMessage="1" promptTitle="Information" prompt=" Nombre de partenaire membre de l’organisation" sqref="AH57 AH48 AH75 AH66 AH84 AH93 AH102 AH111"/>
    <dataValidation type="list" allowBlank="1" showInputMessage="1" showErrorMessage="1" sqref="I28 U28">
      <formula1>GD</formula1>
    </dataValidation>
    <dataValidation allowBlank="1" showInputMessage="1" showErrorMessage="1" promptTitle="Information" prompt="عدد الشركاء المنظمون" sqref="AH47 AH74 AH92 AH119 AH83 AH101 AH65 AH56 AH110"/>
    <dataValidation allowBlank="1" showInputMessage="1" showErrorMessage="1" promptTitle="Information" prompt="Part de collaboration" sqref="AJ113:AL115 AJ92:AL93 AJ83:AL84 AJ59:AL61 AJ68:AL70 AJ86:AL88 AJ101:AL102 AJ50:AL52 AJ47:AL48 AJ65:AL66 AJ110:AL111 AJ95:AL97 AJ74:AL75 AJ77:AL79 AJ56:AL57 AJ104:AL106 AJ119:AL120 AJ122:AL124"/>
    <dataValidation type="list" allowBlank="1" showInputMessage="1" showErrorMessage="1" sqref="Y171:Y173 Y209:Y211 Y162:Y164 Y153:Y155 Y182:Y184 Y220:Y222 Y200:Y203 Y191:Y194">
      <formula1>Annee</formula1>
    </dataValidation>
    <dataValidation type="list" allowBlank="1" showInputMessage="1" showErrorMessage="1" promptTitle="Information" prompt=" Nombre de partenaire membre de l’organisation" sqref="AH104:AH106 AH95:AH97 AH77:AH79 AH86:AH88 AH113:AH115 AH59:AH61 AH50:AH52 AH68:AH70 AH122:AH124">
      <formula1>Nombre</formula1>
    </dataValidation>
    <dataValidation type="list" allowBlank="1" showInputMessage="1" showErrorMessage="1" sqref="AC220:AD222">
      <formula1>collaboration</formula1>
    </dataValidation>
    <dataValidation type="list" allowBlank="1" showInputMessage="1" showErrorMessage="1" sqref="I22:AF22">
      <formula1>INDIRECT($AS$18)</formula1>
    </dataValidation>
    <dataValidation allowBlank="1" showInputMessage="1" showErrorMessage="1" promptTitle="Information" prompt="Une ligne par année même si c'est la même formation" sqref="U195 T177 U186 C177 C186 C195 C204 U204"/>
    <dataValidation type="list" allowBlank="1" showInputMessage="1" showErrorMessage="1" sqref="W142:W144 W133:W135 W182:W184 W209:W211 W200:W203 W191:W194">
      <formula1>Nombre</formula1>
    </dataValidation>
    <dataValidation allowBlank="1" showInputMessage="1" showErrorMessage="1" promptTitle="Information" prompt=" Nombre de partenaire membre de l’organisation (inclus le laboratoire)" sqref="AH120"/>
    <dataValidation type="list" allowBlank="1" showInputMessage="1" showErrorMessage="1" sqref="AF122:AF124 Y123:AA124">
      <formula1>fréquence</formula1>
    </dataValidation>
    <dataValidation allowBlank="1" showInputMessage="1" showErrorMessage="1" promptTitle="Information" prompt="Le nom en majuscules (à la naissance)._x000a_La première lettre du prénom en majuscules." sqref="I30:S30 AC34 Y40:AA40 AD38:AF40 AC37:AC40"/>
    <dataValidation type="list" allowBlank="1" showInputMessage="1" showErrorMessage="1" sqref="AJ220:AL222">
      <formula1>Type_collaboration</formula1>
    </dataValidation>
    <dataValidation allowBlank="1" showInputMessage="1" showErrorMessage="1" promptTitle="Information" prompt="Jointe l'attestation à la DGRSDT" sqref="C128 S128"/>
    <dataValidation allowBlank="1" showInputMessage="1" showErrorMessage="1" promptTitle="Information" prompt="Format date: JJ/MM/AAAA" sqref="AH191:AL193 AH142:AL144 AC95:AD97 AC50:AD52 AC68:AD70 AC86:AD88 AC59:AD61 AC77:AD79 AC113:AD115 AC104:AD106 AC122:AD124 AH133:AL135 AH200:AL202 AH182:AL184 AH209:AL211"/>
  </dataValidations>
  <pageMargins left="0.25" right="0.25" top="0.75" bottom="0.75" header="0.3" footer="0.3"/>
  <pageSetup paperSize="9" scale="60" orientation="landscape" horizontalDpi="200" verticalDpi="2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44" r:id="rId4" name="Button 20">
              <controlPr defaultSize="0" autoFill="0" autoPict="0" macro="[0]!add_ligne_BL3">
                <anchor moveWithCells="1" sizeWithCells="1">
                  <from>
                    <xdr:col>42</xdr:col>
                    <xdr:colOff>190500</xdr:colOff>
                    <xdr:row>44</xdr:row>
                    <xdr:rowOff>66675</xdr:rowOff>
                  </from>
                  <to>
                    <xdr:col>42</xdr:col>
                    <xdr:colOff>409575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5" name="Button 21">
              <controlPr defaultSize="0" autoFill="0" autoPict="0" macro="[0]!supp_ligne_BL3">
                <anchor moveWithCells="1" sizeWithCells="1">
                  <from>
                    <xdr:col>42</xdr:col>
                    <xdr:colOff>466725</xdr:colOff>
                    <xdr:row>44</xdr:row>
                    <xdr:rowOff>66675</xdr:rowOff>
                  </from>
                  <to>
                    <xdr:col>42</xdr:col>
                    <xdr:colOff>685800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6" name="Button 22">
              <controlPr defaultSize="0" autoFill="0" autoPict="0" macro="[0]!add_ligne_BL4">
                <anchor moveWithCells="1" sizeWithCells="1">
                  <from>
                    <xdr:col>42</xdr:col>
                    <xdr:colOff>190500</xdr:colOff>
                    <xdr:row>53</xdr:row>
                    <xdr:rowOff>66675</xdr:rowOff>
                  </from>
                  <to>
                    <xdr:col>42</xdr:col>
                    <xdr:colOff>409575</xdr:colOff>
                    <xdr:row>54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7" name="Button 23">
              <controlPr defaultSize="0" autoFill="0" autoPict="0" macro="[0]!supp_ligne_BL4">
                <anchor moveWithCells="1" sizeWithCells="1">
                  <from>
                    <xdr:col>42</xdr:col>
                    <xdr:colOff>466725</xdr:colOff>
                    <xdr:row>53</xdr:row>
                    <xdr:rowOff>66675</xdr:rowOff>
                  </from>
                  <to>
                    <xdr:col>42</xdr:col>
                    <xdr:colOff>685800</xdr:colOff>
                    <xdr:row>54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8" name="Button 24">
              <controlPr defaultSize="0" autoFill="0" autoPict="0" macro="[0]!add_ligne_BL7">
                <anchor moveWithCells="1" sizeWithCells="1">
                  <from>
                    <xdr:col>42</xdr:col>
                    <xdr:colOff>190500</xdr:colOff>
                    <xdr:row>80</xdr:row>
                    <xdr:rowOff>85725</xdr:rowOff>
                  </from>
                  <to>
                    <xdr:col>42</xdr:col>
                    <xdr:colOff>409575</xdr:colOff>
                    <xdr:row>82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9" name="Button 25">
              <controlPr defaultSize="0" autoFill="0" autoPict="0" macro="[0]!supp_ligne_BL7">
                <anchor moveWithCells="1" sizeWithCells="1">
                  <from>
                    <xdr:col>42</xdr:col>
                    <xdr:colOff>466725</xdr:colOff>
                    <xdr:row>80</xdr:row>
                    <xdr:rowOff>85725</xdr:rowOff>
                  </from>
                  <to>
                    <xdr:col>42</xdr:col>
                    <xdr:colOff>685800</xdr:colOff>
                    <xdr:row>82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10" name="Button 26">
              <controlPr defaultSize="0" autoFill="0" autoPict="0" macro="[0]!add_ligne_BL8">
                <anchor moveWithCells="1" sizeWithCells="1">
                  <from>
                    <xdr:col>42</xdr:col>
                    <xdr:colOff>190500</xdr:colOff>
                    <xdr:row>89</xdr:row>
                    <xdr:rowOff>85725</xdr:rowOff>
                  </from>
                  <to>
                    <xdr:col>42</xdr:col>
                    <xdr:colOff>409575</xdr:colOff>
                    <xdr:row>91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11" name="Button 27">
              <controlPr defaultSize="0" autoFill="0" autoPict="0" macro="[0]!supp_ligne_BL8">
                <anchor moveWithCells="1" sizeWithCells="1">
                  <from>
                    <xdr:col>42</xdr:col>
                    <xdr:colOff>466725</xdr:colOff>
                    <xdr:row>89</xdr:row>
                    <xdr:rowOff>85725</xdr:rowOff>
                  </from>
                  <to>
                    <xdr:col>42</xdr:col>
                    <xdr:colOff>685800</xdr:colOff>
                    <xdr:row>91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12" name="Button 28">
              <controlPr defaultSize="0" autoFill="0" autoPict="0" macro="[0]!add_ligne_BL9">
                <anchor moveWithCells="1" sizeWithCells="1">
                  <from>
                    <xdr:col>42</xdr:col>
                    <xdr:colOff>190500</xdr:colOff>
                    <xdr:row>98</xdr:row>
                    <xdr:rowOff>38100</xdr:rowOff>
                  </from>
                  <to>
                    <xdr:col>42</xdr:col>
                    <xdr:colOff>409575</xdr:colOff>
                    <xdr:row>99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13" name="Button 29">
              <controlPr defaultSize="0" autoFill="0" autoPict="0" macro="[0]!supp_ligne_BL9">
                <anchor moveWithCells="1" sizeWithCells="1">
                  <from>
                    <xdr:col>42</xdr:col>
                    <xdr:colOff>466725</xdr:colOff>
                    <xdr:row>98</xdr:row>
                    <xdr:rowOff>38100</xdr:rowOff>
                  </from>
                  <to>
                    <xdr:col>42</xdr:col>
                    <xdr:colOff>685800</xdr:colOff>
                    <xdr:row>99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14" name="Button 30">
              <controlPr defaultSize="0" autoFill="0" autoPict="0" macro="[0]!add_ligne_BL10">
                <anchor moveWithCells="1" sizeWithCells="1">
                  <from>
                    <xdr:col>42</xdr:col>
                    <xdr:colOff>190500</xdr:colOff>
                    <xdr:row>107</xdr:row>
                    <xdr:rowOff>85725</xdr:rowOff>
                  </from>
                  <to>
                    <xdr:col>42</xdr:col>
                    <xdr:colOff>409575</xdr:colOff>
                    <xdr:row>109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15" name="Button 31">
              <controlPr defaultSize="0" autoFill="0" autoPict="0" macro="[0]!supp_ligne_BL10">
                <anchor moveWithCells="1" sizeWithCells="1">
                  <from>
                    <xdr:col>42</xdr:col>
                    <xdr:colOff>466725</xdr:colOff>
                    <xdr:row>107</xdr:row>
                    <xdr:rowOff>85725</xdr:rowOff>
                  </from>
                  <to>
                    <xdr:col>42</xdr:col>
                    <xdr:colOff>685800</xdr:colOff>
                    <xdr:row>109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16" name="Button 32">
              <controlPr defaultSize="0" autoFill="0" autoPict="0" macro="[0]!add_ligne_BL12">
                <anchor moveWithCells="1" sizeWithCells="1">
                  <from>
                    <xdr:col>42</xdr:col>
                    <xdr:colOff>190500</xdr:colOff>
                    <xdr:row>127</xdr:row>
                    <xdr:rowOff>85725</xdr:rowOff>
                  </from>
                  <to>
                    <xdr:col>42</xdr:col>
                    <xdr:colOff>409575</xdr:colOff>
                    <xdr:row>129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17" name="Button 33">
              <controlPr defaultSize="0" autoFill="0" autoPict="0" macro="[0]!supp_ligne_BL12">
                <anchor moveWithCells="1" sizeWithCells="1">
                  <from>
                    <xdr:col>42</xdr:col>
                    <xdr:colOff>466725</xdr:colOff>
                    <xdr:row>127</xdr:row>
                    <xdr:rowOff>85725</xdr:rowOff>
                  </from>
                  <to>
                    <xdr:col>42</xdr:col>
                    <xdr:colOff>685800</xdr:colOff>
                    <xdr:row>129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18" name="Button 34">
              <controlPr defaultSize="0" autoFill="0" autoPict="0" macro="[0]!add_ligne_BL13">
                <anchor moveWithCells="1" sizeWithCells="1">
                  <from>
                    <xdr:col>42</xdr:col>
                    <xdr:colOff>190500</xdr:colOff>
                    <xdr:row>136</xdr:row>
                    <xdr:rowOff>85725</xdr:rowOff>
                  </from>
                  <to>
                    <xdr:col>42</xdr:col>
                    <xdr:colOff>409575</xdr:colOff>
                    <xdr:row>138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19" name="Button 35">
              <controlPr defaultSize="0" autoFill="0" autoPict="0" macro="[0]!supp_ligne_BL13">
                <anchor moveWithCells="1" sizeWithCells="1">
                  <from>
                    <xdr:col>42</xdr:col>
                    <xdr:colOff>466725</xdr:colOff>
                    <xdr:row>136</xdr:row>
                    <xdr:rowOff>85725</xdr:rowOff>
                  </from>
                  <to>
                    <xdr:col>42</xdr:col>
                    <xdr:colOff>685800</xdr:colOff>
                    <xdr:row>138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20" name="Button 36">
              <controlPr defaultSize="0" autoFill="0" autoPict="0" macro="[0]!add_ligne_BL14">
                <anchor moveWithCells="1" sizeWithCells="1">
                  <from>
                    <xdr:col>42</xdr:col>
                    <xdr:colOff>190500</xdr:colOff>
                    <xdr:row>147</xdr:row>
                    <xdr:rowOff>104775</xdr:rowOff>
                  </from>
                  <to>
                    <xdr:col>42</xdr:col>
                    <xdr:colOff>409575</xdr:colOff>
                    <xdr:row>149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21" name="Button 37">
              <controlPr defaultSize="0" autoFill="0" autoPict="0" macro="[0]!supp_ligne_BL14">
                <anchor moveWithCells="1" sizeWithCells="1">
                  <from>
                    <xdr:col>42</xdr:col>
                    <xdr:colOff>466725</xdr:colOff>
                    <xdr:row>147</xdr:row>
                    <xdr:rowOff>104775</xdr:rowOff>
                  </from>
                  <to>
                    <xdr:col>42</xdr:col>
                    <xdr:colOff>685800</xdr:colOff>
                    <xdr:row>149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22" name="Button 38">
              <controlPr defaultSize="0" autoFill="0" autoPict="0" macro="[0]!add_ligne_BL15">
                <anchor moveWithCells="1" sizeWithCells="1">
                  <from>
                    <xdr:col>42</xdr:col>
                    <xdr:colOff>190500</xdr:colOff>
                    <xdr:row>156</xdr:row>
                    <xdr:rowOff>104775</xdr:rowOff>
                  </from>
                  <to>
                    <xdr:col>42</xdr:col>
                    <xdr:colOff>409575</xdr:colOff>
                    <xdr:row>158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23" name="Button 39">
              <controlPr defaultSize="0" autoFill="0" autoPict="0" macro="[0]!supp_ligne_BL15">
                <anchor moveWithCells="1" sizeWithCells="1">
                  <from>
                    <xdr:col>42</xdr:col>
                    <xdr:colOff>466725</xdr:colOff>
                    <xdr:row>156</xdr:row>
                    <xdr:rowOff>104775</xdr:rowOff>
                  </from>
                  <to>
                    <xdr:col>42</xdr:col>
                    <xdr:colOff>685800</xdr:colOff>
                    <xdr:row>158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24" name="Button 40">
              <controlPr defaultSize="0" autoFill="0" autoPict="0" macro="[0]!add_ligne_BL17">
                <anchor moveWithCells="1" sizeWithCells="1">
                  <from>
                    <xdr:col>42</xdr:col>
                    <xdr:colOff>190500</xdr:colOff>
                    <xdr:row>176</xdr:row>
                    <xdr:rowOff>104775</xdr:rowOff>
                  </from>
                  <to>
                    <xdr:col>42</xdr:col>
                    <xdr:colOff>409575</xdr:colOff>
                    <xdr:row>178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25" name="Button 41">
              <controlPr defaultSize="0" autoFill="0" autoPict="0" macro="[0]!supp_ligne_BL17">
                <anchor moveWithCells="1" sizeWithCells="1">
                  <from>
                    <xdr:col>42</xdr:col>
                    <xdr:colOff>466725</xdr:colOff>
                    <xdr:row>176</xdr:row>
                    <xdr:rowOff>104775</xdr:rowOff>
                  </from>
                  <to>
                    <xdr:col>42</xdr:col>
                    <xdr:colOff>685800</xdr:colOff>
                    <xdr:row>178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26" name="Button 42">
              <controlPr defaultSize="0" autoFill="0" autoPict="0" macro="[0]!add_ligne_BL16">
                <anchor moveWithCells="1" sizeWithCells="1">
                  <from>
                    <xdr:col>42</xdr:col>
                    <xdr:colOff>190500</xdr:colOff>
                    <xdr:row>165</xdr:row>
                    <xdr:rowOff>104775</xdr:rowOff>
                  </from>
                  <to>
                    <xdr:col>42</xdr:col>
                    <xdr:colOff>409575</xdr:colOff>
                    <xdr:row>167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27" name="Button 43">
              <controlPr defaultSize="0" autoFill="0" autoPict="0" macro="[0]!supp_ligne_BL16">
                <anchor moveWithCells="1" sizeWithCells="1">
                  <from>
                    <xdr:col>42</xdr:col>
                    <xdr:colOff>466725</xdr:colOff>
                    <xdr:row>165</xdr:row>
                    <xdr:rowOff>104775</xdr:rowOff>
                  </from>
                  <to>
                    <xdr:col>42</xdr:col>
                    <xdr:colOff>685800</xdr:colOff>
                    <xdr:row>167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28" name="Button 44">
              <controlPr defaultSize="0" autoFill="0" autoPict="0" macro="[0]!add_ligne_BL18">
                <anchor moveWithCells="1" sizeWithCells="1">
                  <from>
                    <xdr:col>42</xdr:col>
                    <xdr:colOff>190500</xdr:colOff>
                    <xdr:row>185</xdr:row>
                    <xdr:rowOff>85725</xdr:rowOff>
                  </from>
                  <to>
                    <xdr:col>42</xdr:col>
                    <xdr:colOff>409575</xdr:colOff>
                    <xdr:row>187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29" name="Button 45">
              <controlPr defaultSize="0" autoFill="0" autoPict="0" macro="[0]!supp_ligne_BL18">
                <anchor moveWithCells="1" sizeWithCells="1">
                  <from>
                    <xdr:col>42</xdr:col>
                    <xdr:colOff>466725</xdr:colOff>
                    <xdr:row>185</xdr:row>
                    <xdr:rowOff>85725</xdr:rowOff>
                  </from>
                  <to>
                    <xdr:col>42</xdr:col>
                    <xdr:colOff>685800</xdr:colOff>
                    <xdr:row>187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30" name="Button 46">
              <controlPr defaultSize="0" autoFill="0" autoPict="0" macro="[0]!add_ligne_BL21">
                <anchor moveWithCells="1" sizeWithCells="1">
                  <from>
                    <xdr:col>42</xdr:col>
                    <xdr:colOff>190500</xdr:colOff>
                    <xdr:row>214</xdr:row>
                    <xdr:rowOff>85725</xdr:rowOff>
                  </from>
                  <to>
                    <xdr:col>42</xdr:col>
                    <xdr:colOff>409575</xdr:colOff>
                    <xdr:row>216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31" name="Button 47">
              <controlPr defaultSize="0" autoFill="0" autoPict="0" macro="[0]!supp_ligne_BL21">
                <anchor moveWithCells="1" sizeWithCells="1">
                  <from>
                    <xdr:col>42</xdr:col>
                    <xdr:colOff>466725</xdr:colOff>
                    <xdr:row>214</xdr:row>
                    <xdr:rowOff>85725</xdr:rowOff>
                  </from>
                  <to>
                    <xdr:col>42</xdr:col>
                    <xdr:colOff>685800</xdr:colOff>
                    <xdr:row>216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32" name="Button 50">
              <controlPr defaultSize="0" autoFill="0" autoPict="0" macro="[0]!add_ligne_BL1">
                <anchor>
                  <from>
                    <xdr:col>0</xdr:col>
                    <xdr:colOff>180975</xdr:colOff>
                    <xdr:row>29</xdr:row>
                    <xdr:rowOff>47625</xdr:rowOff>
                  </from>
                  <to>
                    <xdr:col>0</xdr:col>
                    <xdr:colOff>400050</xdr:colOff>
                    <xdr:row>30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33" name="Button 51">
              <controlPr defaultSize="0" autoFill="0" autoPict="0" macro="[0]!supp_ligne_BL1">
                <anchor>
                  <from>
                    <xdr:col>0</xdr:col>
                    <xdr:colOff>457200</xdr:colOff>
                    <xdr:row>29</xdr:row>
                    <xdr:rowOff>47625</xdr:rowOff>
                  </from>
                  <to>
                    <xdr:col>0</xdr:col>
                    <xdr:colOff>676275</xdr:colOff>
                    <xdr:row>30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34" name="Button 61">
              <controlPr defaultSize="0" autoFill="0" autoPict="0" macro="[0]!add_ligne_BL5">
                <anchor moveWithCells="1" sizeWithCells="1">
                  <from>
                    <xdr:col>42</xdr:col>
                    <xdr:colOff>190500</xdr:colOff>
                    <xdr:row>62</xdr:row>
                    <xdr:rowOff>66675</xdr:rowOff>
                  </from>
                  <to>
                    <xdr:col>42</xdr:col>
                    <xdr:colOff>409575</xdr:colOff>
                    <xdr:row>63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35" name="Button 62">
              <controlPr defaultSize="0" autoFill="0" autoPict="0" macro="[0]!supp_ligne_BL5">
                <anchor moveWithCells="1" sizeWithCells="1">
                  <from>
                    <xdr:col>42</xdr:col>
                    <xdr:colOff>466725</xdr:colOff>
                    <xdr:row>62</xdr:row>
                    <xdr:rowOff>66675</xdr:rowOff>
                  </from>
                  <to>
                    <xdr:col>42</xdr:col>
                    <xdr:colOff>685800</xdr:colOff>
                    <xdr:row>63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36" name="Button 63">
              <controlPr defaultSize="0" autoFill="0" autoPict="0" macro="[0]!add_ligne_BL6">
                <anchor moveWithCells="1" sizeWithCells="1">
                  <from>
                    <xdr:col>42</xdr:col>
                    <xdr:colOff>190500</xdr:colOff>
                    <xdr:row>71</xdr:row>
                    <xdr:rowOff>66675</xdr:rowOff>
                  </from>
                  <to>
                    <xdr:col>42</xdr:col>
                    <xdr:colOff>409575</xdr:colOff>
                    <xdr:row>72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37" name="Button 64">
              <controlPr defaultSize="0" autoFill="0" autoPict="0" macro="[0]!supp_ligne_BL6">
                <anchor moveWithCells="1" sizeWithCells="1">
                  <from>
                    <xdr:col>42</xdr:col>
                    <xdr:colOff>466725</xdr:colOff>
                    <xdr:row>71</xdr:row>
                    <xdr:rowOff>66675</xdr:rowOff>
                  </from>
                  <to>
                    <xdr:col>42</xdr:col>
                    <xdr:colOff>685800</xdr:colOff>
                    <xdr:row>72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38" name="Button 66">
              <controlPr defaultSize="0" autoFill="0" autoPict="0" macro="[0]!add_ligne_BL19">
                <anchor moveWithCells="1" sizeWithCells="1">
                  <from>
                    <xdr:col>42</xdr:col>
                    <xdr:colOff>190500</xdr:colOff>
                    <xdr:row>194</xdr:row>
                    <xdr:rowOff>85725</xdr:rowOff>
                  </from>
                  <to>
                    <xdr:col>42</xdr:col>
                    <xdr:colOff>409575</xdr:colOff>
                    <xdr:row>196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39" name="Button 67">
              <controlPr defaultSize="0" autoFill="0" autoPict="0" macro="[0]!supp_ligne_BL19">
                <anchor moveWithCells="1" sizeWithCells="1">
                  <from>
                    <xdr:col>42</xdr:col>
                    <xdr:colOff>466725</xdr:colOff>
                    <xdr:row>194</xdr:row>
                    <xdr:rowOff>85725</xdr:rowOff>
                  </from>
                  <to>
                    <xdr:col>42</xdr:col>
                    <xdr:colOff>685800</xdr:colOff>
                    <xdr:row>196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40" name="Button 68">
              <controlPr defaultSize="0" autoFill="0" autoPict="0" macro="[0]!add_ligne_BL20">
                <anchor moveWithCells="1" sizeWithCells="1">
                  <from>
                    <xdr:col>42</xdr:col>
                    <xdr:colOff>190500</xdr:colOff>
                    <xdr:row>203</xdr:row>
                    <xdr:rowOff>85725</xdr:rowOff>
                  </from>
                  <to>
                    <xdr:col>42</xdr:col>
                    <xdr:colOff>409575</xdr:colOff>
                    <xdr:row>205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41" name="Button 69">
              <controlPr defaultSize="0" autoFill="0" autoPict="0" macro="[0]!supp_ligne_BL20">
                <anchor moveWithCells="1" sizeWithCells="1">
                  <from>
                    <xdr:col>42</xdr:col>
                    <xdr:colOff>466725</xdr:colOff>
                    <xdr:row>203</xdr:row>
                    <xdr:rowOff>85725</xdr:rowOff>
                  </from>
                  <to>
                    <xdr:col>42</xdr:col>
                    <xdr:colOff>685800</xdr:colOff>
                    <xdr:row>205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42" name="Button 70">
              <controlPr defaultSize="0" autoFill="0" autoPict="0" macro="[0]!add_ligne_BL11">
                <anchor moveWithCells="1" sizeWithCells="1">
                  <from>
                    <xdr:col>42</xdr:col>
                    <xdr:colOff>190500</xdr:colOff>
                    <xdr:row>116</xdr:row>
                    <xdr:rowOff>85725</xdr:rowOff>
                  </from>
                  <to>
                    <xdr:col>42</xdr:col>
                    <xdr:colOff>409575</xdr:colOff>
                    <xdr:row>118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43" name="Button 71">
              <controlPr defaultSize="0" autoFill="0" autoPict="0" macro="[0]!supp_ligne_BL11">
                <anchor moveWithCells="1" sizeWithCells="1">
                  <from>
                    <xdr:col>42</xdr:col>
                    <xdr:colOff>466725</xdr:colOff>
                    <xdr:row>116</xdr:row>
                    <xdr:rowOff>85725</xdr:rowOff>
                  </from>
                  <to>
                    <xdr:col>42</xdr:col>
                    <xdr:colOff>685800</xdr:colOff>
                    <xdr:row>118</xdr:row>
                    <xdr:rowOff>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xWindow="982" yWindow="618" count="1">
        <x14:dataValidation type="list" allowBlank="1" showInputMessage="1" showErrorMessage="1">
          <x14:formula1>
            <xm:f>Classeur!$E$13:$E$94</xm:f>
          </x14:formula1>
          <xm:sqref>I17:AF18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"/>
  <dimension ref="A1:J1444"/>
  <sheetViews>
    <sheetView topLeftCell="B708" workbookViewId="0">
      <selection activeCell="C730" sqref="C730"/>
    </sheetView>
  </sheetViews>
  <sheetFormatPr baseColWidth="10" defaultRowHeight="15" x14ac:dyDescent="0.25"/>
  <cols>
    <col min="1" max="1" width="11" style="6"/>
    <col min="2" max="2" width="27.25" style="6" customWidth="1"/>
    <col min="3" max="3" width="44" style="6" customWidth="1"/>
    <col min="4" max="4" width="55.75" style="6" customWidth="1"/>
    <col min="5" max="5" width="32.25" style="6" customWidth="1"/>
    <col min="6" max="6" width="25.75" style="6" customWidth="1"/>
    <col min="7" max="7" width="34.875" style="6" customWidth="1"/>
    <col min="8" max="8" width="11" style="6"/>
    <col min="9" max="9" width="26" style="6" customWidth="1"/>
    <col min="10" max="10" width="29" style="6" customWidth="1"/>
    <col min="11" max="12" width="11" style="6"/>
    <col min="13" max="13" width="40.5" style="6" customWidth="1"/>
    <col min="14" max="14" width="60" style="6" customWidth="1"/>
    <col min="15" max="16384" width="11" style="6"/>
  </cols>
  <sheetData>
    <row r="1" spans="1:10" x14ac:dyDescent="0.25">
      <c r="B1" s="5" t="s">
        <v>1615</v>
      </c>
      <c r="C1" s="5" t="s">
        <v>61</v>
      </c>
      <c r="D1" s="13" t="s">
        <v>61</v>
      </c>
      <c r="E1" s="14" t="s">
        <v>1659</v>
      </c>
      <c r="F1" s="14" t="s">
        <v>1674</v>
      </c>
      <c r="I1" s="333" t="s">
        <v>1765</v>
      </c>
      <c r="J1" s="333"/>
    </row>
    <row r="2" spans="1:10" x14ac:dyDescent="0.25">
      <c r="A2" s="27">
        <v>1</v>
      </c>
      <c r="B2" s="8" t="s">
        <v>1616</v>
      </c>
      <c r="C2" s="15" t="s">
        <v>1617</v>
      </c>
      <c r="D2" s="7" t="str">
        <f>CONCATENATE(B2,": ",C2)</f>
        <v>GD1: Sciences de la nature et de la vie</v>
      </c>
      <c r="E2" s="26" t="s">
        <v>1660</v>
      </c>
      <c r="F2" s="101" t="s">
        <v>1758</v>
      </c>
      <c r="G2" s="93">
        <v>0.4</v>
      </c>
      <c r="I2" s="99" t="s">
        <v>1709</v>
      </c>
      <c r="J2" s="95">
        <v>30</v>
      </c>
    </row>
    <row r="3" spans="1:10" x14ac:dyDescent="0.25">
      <c r="A3" s="27">
        <v>2</v>
      </c>
      <c r="B3" s="8" t="s">
        <v>1618</v>
      </c>
      <c r="C3" s="15" t="s">
        <v>1619</v>
      </c>
      <c r="D3" s="7" t="str">
        <f t="shared" ref="D3:D10" si="0">CONCATENATE(B3,": ",C3)</f>
        <v>GD2: Sciences de la terre et de l’univers</v>
      </c>
      <c r="E3" s="26" t="s">
        <v>1661</v>
      </c>
      <c r="F3" s="101" t="s">
        <v>1753</v>
      </c>
      <c r="G3" s="93">
        <v>0.5</v>
      </c>
      <c r="I3" s="99" t="s">
        <v>1710</v>
      </c>
      <c r="J3" s="95">
        <v>15</v>
      </c>
    </row>
    <row r="4" spans="1:10" x14ac:dyDescent="0.25">
      <c r="A4" s="27">
        <v>3</v>
      </c>
      <c r="B4" s="8" t="s">
        <v>1620</v>
      </c>
      <c r="C4" s="15" t="s">
        <v>1621</v>
      </c>
      <c r="D4" s="7" t="str">
        <f t="shared" si="0"/>
        <v>GD3: Sciences de la physique</v>
      </c>
      <c r="E4" s="26" t="s">
        <v>1662</v>
      </c>
      <c r="F4" s="102" t="s">
        <v>1756</v>
      </c>
      <c r="G4" s="93">
        <v>0.7</v>
      </c>
      <c r="I4" s="99" t="s">
        <v>1711</v>
      </c>
      <c r="J4" s="95">
        <v>8</v>
      </c>
    </row>
    <row r="5" spans="1:10" x14ac:dyDescent="0.25">
      <c r="A5" s="27">
        <v>4</v>
      </c>
      <c r="B5" s="9" t="s">
        <v>1622</v>
      </c>
      <c r="C5" s="17" t="s">
        <v>1623</v>
      </c>
      <c r="D5" s="7" t="str">
        <f t="shared" si="0"/>
        <v>GD4: Chimie</v>
      </c>
      <c r="E5" s="26" t="s">
        <v>1663</v>
      </c>
      <c r="F5" s="102" t="s">
        <v>1757</v>
      </c>
      <c r="G5" s="93">
        <v>0.8</v>
      </c>
      <c r="I5" s="32" t="s">
        <v>1712</v>
      </c>
      <c r="J5" s="96">
        <v>4</v>
      </c>
    </row>
    <row r="6" spans="1:10" x14ac:dyDescent="0.25">
      <c r="A6" s="27">
        <v>5</v>
      </c>
      <c r="B6" s="8" t="s">
        <v>1624</v>
      </c>
      <c r="C6" s="15" t="s">
        <v>1625</v>
      </c>
      <c r="D6" s="7" t="str">
        <f t="shared" si="0"/>
        <v>GD5: Sciences mathématiques et leurs interactions</v>
      </c>
      <c r="E6" s="26" t="s">
        <v>1664</v>
      </c>
      <c r="F6" s="103" t="s">
        <v>1755</v>
      </c>
      <c r="G6" s="93">
        <v>0.9</v>
      </c>
      <c r="J6" s="80"/>
    </row>
    <row r="7" spans="1:10" x14ac:dyDescent="0.25">
      <c r="A7" s="27">
        <v>6</v>
      </c>
      <c r="B7" s="8" t="s">
        <v>1626</v>
      </c>
      <c r="C7" s="15" t="s">
        <v>1627</v>
      </c>
      <c r="D7" s="7" t="str">
        <f t="shared" si="0"/>
        <v>GD6: Sciences pour l’ingénieur</v>
      </c>
      <c r="E7" s="26"/>
      <c r="F7" s="94" t="s">
        <v>1754</v>
      </c>
      <c r="G7" s="93">
        <v>1</v>
      </c>
      <c r="I7" s="98" t="s">
        <v>1750</v>
      </c>
    </row>
    <row r="8" spans="1:10" x14ac:dyDescent="0.25">
      <c r="A8" s="27">
        <v>7</v>
      </c>
      <c r="B8" s="8" t="s">
        <v>1628</v>
      </c>
      <c r="C8" s="15" t="s">
        <v>1629</v>
      </c>
      <c r="D8" s="7" t="str">
        <f t="shared" si="0"/>
        <v>GD7: Sciences sociales</v>
      </c>
      <c r="E8" s="16"/>
      <c r="F8" s="31"/>
      <c r="I8" s="97" t="s">
        <v>1751</v>
      </c>
      <c r="J8" s="93">
        <v>1</v>
      </c>
    </row>
    <row r="9" spans="1:10" x14ac:dyDescent="0.25">
      <c r="A9" s="27">
        <v>8</v>
      </c>
      <c r="B9" s="8" t="s">
        <v>1630</v>
      </c>
      <c r="C9" s="15" t="s">
        <v>1631</v>
      </c>
      <c r="D9" s="7" t="str">
        <f t="shared" si="0"/>
        <v>GD8: Sciences humaines et arts</v>
      </c>
      <c r="I9" s="104" t="s">
        <v>1752</v>
      </c>
      <c r="J9" s="93">
        <v>1.2</v>
      </c>
    </row>
    <row r="10" spans="1:10" x14ac:dyDescent="0.25">
      <c r="A10" s="27">
        <v>9</v>
      </c>
      <c r="B10" s="8" t="s">
        <v>1632</v>
      </c>
      <c r="C10" s="18" t="s">
        <v>1633</v>
      </c>
      <c r="D10" s="7" t="str">
        <f t="shared" si="0"/>
        <v>GD9: Multidisciplinaire</v>
      </c>
    </row>
    <row r="11" spans="1:10" x14ac:dyDescent="0.25">
      <c r="A11" s="27">
        <v>10</v>
      </c>
    </row>
    <row r="12" spans="1:10" x14ac:dyDescent="0.25">
      <c r="A12" s="27">
        <v>11</v>
      </c>
      <c r="C12" s="10" t="s">
        <v>145</v>
      </c>
      <c r="D12" s="10" t="s">
        <v>62</v>
      </c>
      <c r="E12" s="10" t="s">
        <v>62</v>
      </c>
    </row>
    <row r="13" spans="1:10" x14ac:dyDescent="0.25">
      <c r="A13" s="27">
        <v>12</v>
      </c>
      <c r="B13" s="29" t="s">
        <v>146</v>
      </c>
      <c r="C13" s="7" t="s">
        <v>147</v>
      </c>
      <c r="D13" s="7" t="s">
        <v>63</v>
      </c>
      <c r="E13" s="11" t="s">
        <v>63</v>
      </c>
    </row>
    <row r="14" spans="1:10" x14ac:dyDescent="0.25">
      <c r="A14" s="27">
        <v>13</v>
      </c>
      <c r="B14" s="6" t="s">
        <v>146</v>
      </c>
      <c r="C14" s="7" t="s">
        <v>148</v>
      </c>
      <c r="D14" s="7" t="s">
        <v>63</v>
      </c>
      <c r="E14" s="11" t="s">
        <v>64</v>
      </c>
    </row>
    <row r="15" spans="1:10" x14ac:dyDescent="0.25">
      <c r="A15" s="27">
        <v>14</v>
      </c>
      <c r="B15" s="6" t="s">
        <v>146</v>
      </c>
      <c r="C15" s="7" t="s">
        <v>149</v>
      </c>
      <c r="D15" s="7" t="s">
        <v>63</v>
      </c>
      <c r="E15" s="11" t="s">
        <v>65</v>
      </c>
    </row>
    <row r="16" spans="1:10" x14ac:dyDescent="0.25">
      <c r="A16" s="27">
        <v>15</v>
      </c>
      <c r="B16" s="6" t="s">
        <v>146</v>
      </c>
      <c r="C16" s="7" t="s">
        <v>150</v>
      </c>
      <c r="D16" s="7" t="s">
        <v>63</v>
      </c>
      <c r="E16" s="11" t="s">
        <v>66</v>
      </c>
    </row>
    <row r="17" spans="1:5" x14ac:dyDescent="0.25">
      <c r="A17" s="27">
        <v>16</v>
      </c>
      <c r="B17" s="6" t="s">
        <v>146</v>
      </c>
      <c r="C17" s="7" t="s">
        <v>151</v>
      </c>
      <c r="D17" s="7" t="s">
        <v>63</v>
      </c>
      <c r="E17" s="11" t="s">
        <v>67</v>
      </c>
    </row>
    <row r="18" spans="1:5" x14ac:dyDescent="0.25">
      <c r="A18" s="27">
        <v>17</v>
      </c>
      <c r="B18" s="29" t="s">
        <v>152</v>
      </c>
      <c r="C18" s="7" t="s">
        <v>153</v>
      </c>
      <c r="D18" s="7" t="s">
        <v>65</v>
      </c>
      <c r="E18" s="11" t="s">
        <v>68</v>
      </c>
    </row>
    <row r="19" spans="1:5" x14ac:dyDescent="0.25">
      <c r="A19" s="27">
        <v>18</v>
      </c>
      <c r="B19" s="29" t="s">
        <v>154</v>
      </c>
      <c r="C19" s="7" t="s">
        <v>155</v>
      </c>
      <c r="D19" s="7" t="s">
        <v>66</v>
      </c>
      <c r="E19" s="11" t="s">
        <v>69</v>
      </c>
    </row>
    <row r="20" spans="1:5" x14ac:dyDescent="0.25">
      <c r="A20" s="27">
        <v>19</v>
      </c>
      <c r="B20" s="6" t="s">
        <v>154</v>
      </c>
      <c r="C20" s="7" t="s">
        <v>156</v>
      </c>
      <c r="D20" s="7" t="s">
        <v>66</v>
      </c>
      <c r="E20" s="11" t="s">
        <v>70</v>
      </c>
    </row>
    <row r="21" spans="1:5" x14ac:dyDescent="0.25">
      <c r="A21" s="27">
        <v>20</v>
      </c>
      <c r="B21" s="29" t="s">
        <v>157</v>
      </c>
      <c r="C21" s="7" t="s">
        <v>158</v>
      </c>
      <c r="D21" s="7" t="s">
        <v>67</v>
      </c>
      <c r="E21" s="11" t="s">
        <v>71</v>
      </c>
    </row>
    <row r="22" spans="1:5" x14ac:dyDescent="0.25">
      <c r="A22" s="27">
        <v>21</v>
      </c>
      <c r="B22" s="6" t="s">
        <v>157</v>
      </c>
      <c r="C22" s="7" t="s">
        <v>159</v>
      </c>
      <c r="D22" s="7" t="s">
        <v>67</v>
      </c>
      <c r="E22" s="11" t="s">
        <v>72</v>
      </c>
    </row>
    <row r="23" spans="1:5" x14ac:dyDescent="0.25">
      <c r="A23" s="27">
        <v>22</v>
      </c>
      <c r="B23" s="29" t="s">
        <v>160</v>
      </c>
      <c r="C23" s="7" t="s">
        <v>161</v>
      </c>
      <c r="D23" s="7" t="s">
        <v>68</v>
      </c>
      <c r="E23" s="11" t="s">
        <v>73</v>
      </c>
    </row>
    <row r="24" spans="1:5" x14ac:dyDescent="0.25">
      <c r="A24" s="27">
        <v>23</v>
      </c>
      <c r="B24" s="6" t="s">
        <v>160</v>
      </c>
      <c r="C24" s="7" t="s">
        <v>162</v>
      </c>
      <c r="D24" s="7" t="s">
        <v>68</v>
      </c>
      <c r="E24" s="11" t="s">
        <v>74</v>
      </c>
    </row>
    <row r="25" spans="1:5" x14ac:dyDescent="0.25">
      <c r="A25" s="27">
        <v>24</v>
      </c>
      <c r="B25" s="6" t="s">
        <v>160</v>
      </c>
      <c r="C25" s="7" t="s">
        <v>163</v>
      </c>
      <c r="D25" s="7" t="s">
        <v>68</v>
      </c>
      <c r="E25" s="11" t="s">
        <v>75</v>
      </c>
    </row>
    <row r="26" spans="1:5" x14ac:dyDescent="0.25">
      <c r="A26" s="27">
        <v>25</v>
      </c>
      <c r="B26" s="6" t="s">
        <v>160</v>
      </c>
      <c r="C26" s="7" t="s">
        <v>164</v>
      </c>
      <c r="D26" s="7" t="s">
        <v>68</v>
      </c>
      <c r="E26" s="11" t="s">
        <v>76</v>
      </c>
    </row>
    <row r="27" spans="1:5" x14ac:dyDescent="0.25">
      <c r="A27" s="27">
        <v>26</v>
      </c>
      <c r="B27" s="6" t="s">
        <v>160</v>
      </c>
      <c r="C27" s="7" t="s">
        <v>165</v>
      </c>
      <c r="D27" s="7" t="s">
        <v>68</v>
      </c>
      <c r="E27" s="11" t="s">
        <v>77</v>
      </c>
    </row>
    <row r="28" spans="1:5" x14ac:dyDescent="0.25">
      <c r="A28" s="27">
        <v>27</v>
      </c>
      <c r="B28" s="29" t="s">
        <v>166</v>
      </c>
      <c r="C28" s="7" t="s">
        <v>167</v>
      </c>
      <c r="D28" s="7" t="s">
        <v>69</v>
      </c>
      <c r="E28" s="11" t="s">
        <v>78</v>
      </c>
    </row>
    <row r="29" spans="1:5" x14ac:dyDescent="0.25">
      <c r="A29" s="27">
        <v>28</v>
      </c>
      <c r="B29" s="6" t="s">
        <v>166</v>
      </c>
      <c r="C29" s="7" t="s">
        <v>168</v>
      </c>
      <c r="D29" s="7" t="s">
        <v>69</v>
      </c>
      <c r="E29" s="11" t="s">
        <v>79</v>
      </c>
    </row>
    <row r="30" spans="1:5" x14ac:dyDescent="0.25">
      <c r="A30" s="27">
        <v>29</v>
      </c>
      <c r="B30" s="6" t="s">
        <v>166</v>
      </c>
      <c r="C30" s="7" t="s">
        <v>169</v>
      </c>
      <c r="D30" s="7" t="s">
        <v>69</v>
      </c>
      <c r="E30" s="11" t="s">
        <v>80</v>
      </c>
    </row>
    <row r="31" spans="1:5" x14ac:dyDescent="0.25">
      <c r="A31" s="27">
        <v>30</v>
      </c>
      <c r="B31" s="6" t="s">
        <v>166</v>
      </c>
      <c r="C31" s="7" t="s">
        <v>170</v>
      </c>
      <c r="D31" s="7" t="s">
        <v>69</v>
      </c>
      <c r="E31" s="11" t="s">
        <v>81</v>
      </c>
    </row>
    <row r="32" spans="1:5" x14ac:dyDescent="0.25">
      <c r="A32" s="27">
        <v>31</v>
      </c>
      <c r="B32" s="6" t="s">
        <v>166</v>
      </c>
      <c r="C32" s="7" t="s">
        <v>171</v>
      </c>
      <c r="D32" s="7" t="s">
        <v>69</v>
      </c>
      <c r="E32" s="11" t="s">
        <v>82</v>
      </c>
    </row>
    <row r="33" spans="1:5" x14ac:dyDescent="0.25">
      <c r="A33" s="27">
        <v>32</v>
      </c>
      <c r="B33" s="29" t="s">
        <v>172</v>
      </c>
      <c r="C33" s="30" t="s">
        <v>173</v>
      </c>
      <c r="D33" s="7" t="s">
        <v>70</v>
      </c>
      <c r="E33" s="11" t="s">
        <v>83</v>
      </c>
    </row>
    <row r="34" spans="1:5" x14ac:dyDescent="0.25">
      <c r="A34" s="27">
        <v>33</v>
      </c>
      <c r="B34" s="6" t="s">
        <v>172</v>
      </c>
      <c r="C34" s="7" t="s">
        <v>174</v>
      </c>
      <c r="D34" s="7" t="s">
        <v>70</v>
      </c>
      <c r="E34" s="11" t="s">
        <v>84</v>
      </c>
    </row>
    <row r="35" spans="1:5" x14ac:dyDescent="0.25">
      <c r="A35" s="27">
        <v>34</v>
      </c>
      <c r="B35" s="31" t="s">
        <v>175</v>
      </c>
      <c r="C35" s="32" t="s">
        <v>176</v>
      </c>
      <c r="D35" s="7" t="s">
        <v>71</v>
      </c>
      <c r="E35" s="11" t="s">
        <v>85</v>
      </c>
    </row>
    <row r="36" spans="1:5" x14ac:dyDescent="0.25">
      <c r="A36" s="27">
        <v>35</v>
      </c>
      <c r="B36" s="6" t="s">
        <v>175</v>
      </c>
      <c r="C36" s="7" t="s">
        <v>177</v>
      </c>
      <c r="D36" s="7" t="s">
        <v>71</v>
      </c>
      <c r="E36" s="11" t="s">
        <v>86</v>
      </c>
    </row>
    <row r="37" spans="1:5" x14ac:dyDescent="0.25">
      <c r="A37" s="27">
        <v>36</v>
      </c>
      <c r="B37" s="31" t="s">
        <v>178</v>
      </c>
      <c r="C37" s="7" t="s">
        <v>179</v>
      </c>
      <c r="D37" s="7" t="s">
        <v>72</v>
      </c>
      <c r="E37" s="11" t="s">
        <v>87</v>
      </c>
    </row>
    <row r="38" spans="1:5" x14ac:dyDescent="0.25">
      <c r="A38" s="27">
        <v>37</v>
      </c>
      <c r="B38" s="31" t="s">
        <v>180</v>
      </c>
      <c r="C38" s="7" t="s">
        <v>181</v>
      </c>
      <c r="D38" s="7" t="s">
        <v>73</v>
      </c>
      <c r="E38" s="11" t="s">
        <v>88</v>
      </c>
    </row>
    <row r="39" spans="1:5" x14ac:dyDescent="0.25">
      <c r="A39" s="27">
        <v>38</v>
      </c>
      <c r="B39" s="6" t="s">
        <v>180</v>
      </c>
      <c r="C39" s="7" t="s">
        <v>182</v>
      </c>
      <c r="D39" s="7" t="s">
        <v>73</v>
      </c>
      <c r="E39" s="11" t="s">
        <v>89</v>
      </c>
    </row>
    <row r="40" spans="1:5" x14ac:dyDescent="0.25">
      <c r="A40" s="27">
        <v>39</v>
      </c>
      <c r="B40" s="6" t="s">
        <v>180</v>
      </c>
      <c r="C40" s="7" t="s">
        <v>183</v>
      </c>
      <c r="D40" s="7" t="s">
        <v>73</v>
      </c>
      <c r="E40" s="11" t="s">
        <v>90</v>
      </c>
    </row>
    <row r="41" spans="1:5" x14ac:dyDescent="0.25">
      <c r="A41" s="27">
        <v>40</v>
      </c>
      <c r="B41" s="6" t="s">
        <v>180</v>
      </c>
      <c r="C41" s="7" t="s">
        <v>184</v>
      </c>
      <c r="D41" s="7" t="s">
        <v>73</v>
      </c>
      <c r="E41" s="11" t="s">
        <v>91</v>
      </c>
    </row>
    <row r="42" spans="1:5" x14ac:dyDescent="0.25">
      <c r="A42" s="27">
        <v>41</v>
      </c>
      <c r="B42" s="6" t="s">
        <v>180</v>
      </c>
      <c r="C42" s="7" t="s">
        <v>185</v>
      </c>
      <c r="D42" s="7" t="s">
        <v>73</v>
      </c>
      <c r="E42" s="11" t="s">
        <v>92</v>
      </c>
    </row>
    <row r="43" spans="1:5" x14ac:dyDescent="0.25">
      <c r="A43" s="27">
        <v>42</v>
      </c>
      <c r="B43" s="6" t="s">
        <v>180</v>
      </c>
      <c r="C43" s="7" t="s">
        <v>186</v>
      </c>
      <c r="D43" s="7" t="s">
        <v>73</v>
      </c>
      <c r="E43" s="11" t="s">
        <v>93</v>
      </c>
    </row>
    <row r="44" spans="1:5" x14ac:dyDescent="0.25">
      <c r="A44" s="27">
        <v>43</v>
      </c>
      <c r="B44" s="6" t="s">
        <v>180</v>
      </c>
      <c r="C44" s="7" t="s">
        <v>187</v>
      </c>
      <c r="D44" s="7" t="s">
        <v>73</v>
      </c>
      <c r="E44" s="11" t="s">
        <v>94</v>
      </c>
    </row>
    <row r="45" spans="1:5" x14ac:dyDescent="0.25">
      <c r="A45" s="27">
        <v>44</v>
      </c>
      <c r="B45" s="6" t="s">
        <v>180</v>
      </c>
      <c r="C45" s="7" t="s">
        <v>188</v>
      </c>
      <c r="D45" s="7" t="s">
        <v>73</v>
      </c>
      <c r="E45" s="11" t="s">
        <v>95</v>
      </c>
    </row>
    <row r="46" spans="1:5" x14ac:dyDescent="0.25">
      <c r="A46" s="27">
        <v>45</v>
      </c>
      <c r="B46" s="6" t="s">
        <v>180</v>
      </c>
      <c r="C46" s="7" t="s">
        <v>189</v>
      </c>
      <c r="D46" s="7" t="s">
        <v>73</v>
      </c>
      <c r="E46" s="11" t="s">
        <v>96</v>
      </c>
    </row>
    <row r="47" spans="1:5" x14ac:dyDescent="0.25">
      <c r="A47" s="27">
        <v>46</v>
      </c>
      <c r="B47" s="6" t="s">
        <v>180</v>
      </c>
      <c r="C47" s="7" t="s">
        <v>190</v>
      </c>
      <c r="D47" s="7" t="s">
        <v>73</v>
      </c>
      <c r="E47" s="11" t="s">
        <v>97</v>
      </c>
    </row>
    <row r="48" spans="1:5" x14ac:dyDescent="0.25">
      <c r="A48" s="27">
        <v>47</v>
      </c>
      <c r="B48" s="6" t="s">
        <v>180</v>
      </c>
      <c r="C48" s="7" t="s">
        <v>191</v>
      </c>
      <c r="D48" s="7" t="s">
        <v>73</v>
      </c>
      <c r="E48" s="11" t="s">
        <v>98</v>
      </c>
    </row>
    <row r="49" spans="1:5" x14ac:dyDescent="0.25">
      <c r="A49" s="27">
        <v>48</v>
      </c>
      <c r="B49" s="31" t="s">
        <v>192</v>
      </c>
      <c r="C49" s="7" t="s">
        <v>193</v>
      </c>
      <c r="D49" s="7" t="s">
        <v>74</v>
      </c>
      <c r="E49" s="11" t="s">
        <v>99</v>
      </c>
    </row>
    <row r="50" spans="1:5" x14ac:dyDescent="0.25">
      <c r="A50" s="27">
        <v>49</v>
      </c>
      <c r="B50" s="6" t="s">
        <v>192</v>
      </c>
      <c r="C50" s="7" t="s">
        <v>194</v>
      </c>
      <c r="D50" s="7" t="s">
        <v>74</v>
      </c>
      <c r="E50" s="11" t="s">
        <v>100</v>
      </c>
    </row>
    <row r="51" spans="1:5" x14ac:dyDescent="0.25">
      <c r="A51" s="27">
        <v>50</v>
      </c>
      <c r="B51" s="6" t="s">
        <v>192</v>
      </c>
      <c r="C51" s="7" t="s">
        <v>195</v>
      </c>
      <c r="D51" s="7" t="s">
        <v>74</v>
      </c>
      <c r="E51" s="11" t="s">
        <v>101</v>
      </c>
    </row>
    <row r="52" spans="1:5" x14ac:dyDescent="0.25">
      <c r="A52" s="27">
        <v>51</v>
      </c>
      <c r="B52" s="6" t="s">
        <v>192</v>
      </c>
      <c r="C52" s="7" t="s">
        <v>196</v>
      </c>
      <c r="D52" s="7" t="s">
        <v>74</v>
      </c>
      <c r="E52" s="11" t="s">
        <v>102</v>
      </c>
    </row>
    <row r="53" spans="1:5" x14ac:dyDescent="0.25">
      <c r="A53" s="27">
        <v>52</v>
      </c>
      <c r="B53" s="6" t="s">
        <v>192</v>
      </c>
      <c r="C53" s="7" t="s">
        <v>197</v>
      </c>
      <c r="D53" s="7" t="s">
        <v>74</v>
      </c>
      <c r="E53" s="11" t="s">
        <v>103</v>
      </c>
    </row>
    <row r="54" spans="1:5" x14ac:dyDescent="0.25">
      <c r="A54" s="27">
        <v>53</v>
      </c>
      <c r="B54" s="6" t="s">
        <v>192</v>
      </c>
      <c r="C54" s="7" t="s">
        <v>198</v>
      </c>
      <c r="D54" s="7" t="s">
        <v>74</v>
      </c>
      <c r="E54" s="11" t="s">
        <v>104</v>
      </c>
    </row>
    <row r="55" spans="1:5" x14ac:dyDescent="0.25">
      <c r="A55" s="27">
        <v>54</v>
      </c>
      <c r="B55" s="6" t="s">
        <v>192</v>
      </c>
      <c r="C55" s="7" t="s">
        <v>199</v>
      </c>
      <c r="D55" s="7" t="s">
        <v>74</v>
      </c>
      <c r="E55" s="11" t="s">
        <v>105</v>
      </c>
    </row>
    <row r="56" spans="1:5" x14ac:dyDescent="0.25">
      <c r="A56" s="27">
        <v>55</v>
      </c>
      <c r="B56" s="6" t="s">
        <v>192</v>
      </c>
      <c r="C56" s="7" t="s">
        <v>200</v>
      </c>
      <c r="D56" s="7" t="s">
        <v>74</v>
      </c>
      <c r="E56" s="11" t="s">
        <v>106</v>
      </c>
    </row>
    <row r="57" spans="1:5" x14ac:dyDescent="0.25">
      <c r="A57" s="27">
        <v>56</v>
      </c>
      <c r="B57" s="6" t="s">
        <v>192</v>
      </c>
      <c r="C57" s="7" t="s">
        <v>201</v>
      </c>
      <c r="D57" s="7" t="s">
        <v>74</v>
      </c>
      <c r="E57" s="11" t="s">
        <v>107</v>
      </c>
    </row>
    <row r="58" spans="1:5" x14ac:dyDescent="0.25">
      <c r="A58" s="27">
        <v>57</v>
      </c>
      <c r="B58" s="31" t="s">
        <v>202</v>
      </c>
      <c r="C58" s="7" t="s">
        <v>203</v>
      </c>
      <c r="D58" s="7" t="s">
        <v>75</v>
      </c>
      <c r="E58" s="11" t="s">
        <v>108</v>
      </c>
    </row>
    <row r="59" spans="1:5" x14ac:dyDescent="0.25">
      <c r="A59" s="27">
        <v>58</v>
      </c>
      <c r="B59" s="6" t="s">
        <v>202</v>
      </c>
      <c r="C59" s="7" t="s">
        <v>204</v>
      </c>
      <c r="D59" s="7" t="s">
        <v>75</v>
      </c>
      <c r="E59" s="11" t="s">
        <v>109</v>
      </c>
    </row>
    <row r="60" spans="1:5" x14ac:dyDescent="0.25">
      <c r="A60" s="27">
        <v>59</v>
      </c>
      <c r="B60" s="6" t="s">
        <v>202</v>
      </c>
      <c r="C60" s="7" t="s">
        <v>205</v>
      </c>
      <c r="D60" s="7" t="s">
        <v>75</v>
      </c>
      <c r="E60" s="11" t="s">
        <v>110</v>
      </c>
    </row>
    <row r="61" spans="1:5" x14ac:dyDescent="0.25">
      <c r="A61" s="27">
        <v>60</v>
      </c>
      <c r="B61" s="6" t="s">
        <v>202</v>
      </c>
      <c r="C61" s="7" t="s">
        <v>206</v>
      </c>
      <c r="D61" s="7" t="s">
        <v>75</v>
      </c>
      <c r="E61" s="11" t="s">
        <v>111</v>
      </c>
    </row>
    <row r="62" spans="1:5" x14ac:dyDescent="0.25">
      <c r="A62" s="27">
        <v>61</v>
      </c>
      <c r="B62" s="6" t="s">
        <v>202</v>
      </c>
      <c r="C62" s="7" t="s">
        <v>207</v>
      </c>
      <c r="D62" s="7" t="s">
        <v>75</v>
      </c>
      <c r="E62" s="11" t="s">
        <v>112</v>
      </c>
    </row>
    <row r="63" spans="1:5" x14ac:dyDescent="0.25">
      <c r="A63" s="27">
        <v>62</v>
      </c>
      <c r="B63" s="6" t="s">
        <v>202</v>
      </c>
      <c r="C63" s="7" t="s">
        <v>208</v>
      </c>
      <c r="D63" s="7" t="s">
        <v>75</v>
      </c>
      <c r="E63" s="11" t="s">
        <v>113</v>
      </c>
    </row>
    <row r="64" spans="1:5" x14ac:dyDescent="0.25">
      <c r="A64" s="27">
        <v>63</v>
      </c>
      <c r="B64" s="6" t="s">
        <v>202</v>
      </c>
      <c r="C64" s="7" t="s">
        <v>209</v>
      </c>
      <c r="D64" s="7" t="s">
        <v>75</v>
      </c>
      <c r="E64" s="11" t="s">
        <v>114</v>
      </c>
    </row>
    <row r="65" spans="1:5" x14ac:dyDescent="0.25">
      <c r="A65" s="27">
        <v>64</v>
      </c>
      <c r="B65" s="6" t="s">
        <v>202</v>
      </c>
      <c r="C65" s="7" t="s">
        <v>210</v>
      </c>
      <c r="D65" s="7" t="s">
        <v>75</v>
      </c>
      <c r="E65" s="11" t="s">
        <v>115</v>
      </c>
    </row>
    <row r="66" spans="1:5" x14ac:dyDescent="0.25">
      <c r="A66" s="27">
        <v>65</v>
      </c>
      <c r="B66" s="6" t="s">
        <v>202</v>
      </c>
      <c r="C66" s="7" t="s">
        <v>211</v>
      </c>
      <c r="D66" s="7" t="s">
        <v>75</v>
      </c>
      <c r="E66" s="11" t="s">
        <v>116</v>
      </c>
    </row>
    <row r="67" spans="1:5" x14ac:dyDescent="0.25">
      <c r="A67" s="27">
        <v>66</v>
      </c>
      <c r="B67" s="6" t="s">
        <v>202</v>
      </c>
      <c r="C67" s="7" t="s">
        <v>212</v>
      </c>
      <c r="D67" s="7" t="s">
        <v>75</v>
      </c>
      <c r="E67" s="11" t="s">
        <v>117</v>
      </c>
    </row>
    <row r="68" spans="1:5" x14ac:dyDescent="0.25">
      <c r="A68" s="27">
        <v>67</v>
      </c>
      <c r="B68" s="6" t="s">
        <v>202</v>
      </c>
      <c r="C68" s="7" t="s">
        <v>213</v>
      </c>
      <c r="D68" s="7" t="s">
        <v>75</v>
      </c>
      <c r="E68" s="11" t="s">
        <v>118</v>
      </c>
    </row>
    <row r="69" spans="1:5" x14ac:dyDescent="0.25">
      <c r="A69" s="27">
        <v>68</v>
      </c>
      <c r="B69" s="31" t="s">
        <v>214</v>
      </c>
      <c r="C69" s="7" t="s">
        <v>215</v>
      </c>
      <c r="D69" s="7" t="s">
        <v>76</v>
      </c>
      <c r="E69" s="11" t="s">
        <v>119</v>
      </c>
    </row>
    <row r="70" spans="1:5" x14ac:dyDescent="0.25">
      <c r="A70" s="27">
        <v>69</v>
      </c>
      <c r="B70" s="6" t="s">
        <v>216</v>
      </c>
      <c r="C70" s="7" t="s">
        <v>217</v>
      </c>
      <c r="D70" s="7" t="s">
        <v>77</v>
      </c>
      <c r="E70" s="11" t="s">
        <v>120</v>
      </c>
    </row>
    <row r="71" spans="1:5" x14ac:dyDescent="0.25">
      <c r="A71" s="27">
        <v>70</v>
      </c>
      <c r="B71" s="31" t="s">
        <v>216</v>
      </c>
      <c r="C71" s="7" t="s">
        <v>218</v>
      </c>
      <c r="D71" s="7" t="s">
        <v>77</v>
      </c>
      <c r="E71" s="11" t="s">
        <v>121</v>
      </c>
    </row>
    <row r="72" spans="1:5" x14ac:dyDescent="0.25">
      <c r="A72" s="27">
        <v>71</v>
      </c>
      <c r="B72" s="6" t="s">
        <v>216</v>
      </c>
      <c r="C72" s="7" t="s">
        <v>219</v>
      </c>
      <c r="D72" s="7" t="s">
        <v>77</v>
      </c>
      <c r="E72" s="11" t="s">
        <v>122</v>
      </c>
    </row>
    <row r="73" spans="1:5" x14ac:dyDescent="0.25">
      <c r="A73" s="27">
        <v>72</v>
      </c>
      <c r="B73" s="31" t="s">
        <v>220</v>
      </c>
      <c r="C73" s="7" t="s">
        <v>221</v>
      </c>
      <c r="D73" s="7" t="s">
        <v>78</v>
      </c>
      <c r="E73" s="11" t="s">
        <v>123</v>
      </c>
    </row>
    <row r="74" spans="1:5" x14ac:dyDescent="0.25">
      <c r="A74" s="27">
        <v>73</v>
      </c>
      <c r="B74" s="6" t="s">
        <v>220</v>
      </c>
      <c r="C74" s="7" t="s">
        <v>222</v>
      </c>
      <c r="D74" s="7" t="s">
        <v>78</v>
      </c>
      <c r="E74" s="11" t="s">
        <v>124</v>
      </c>
    </row>
    <row r="75" spans="1:5" x14ac:dyDescent="0.25">
      <c r="A75" s="27">
        <v>74</v>
      </c>
      <c r="B75" s="31" t="s">
        <v>223</v>
      </c>
      <c r="C75" s="7" t="s">
        <v>224</v>
      </c>
      <c r="D75" s="7" t="s">
        <v>79</v>
      </c>
      <c r="E75" s="11" t="s">
        <v>125</v>
      </c>
    </row>
    <row r="76" spans="1:5" x14ac:dyDescent="0.25">
      <c r="A76" s="27">
        <v>75</v>
      </c>
      <c r="B76" s="6" t="s">
        <v>225</v>
      </c>
      <c r="C76" s="7" t="s">
        <v>226</v>
      </c>
      <c r="D76" s="7" t="s">
        <v>80</v>
      </c>
      <c r="E76" s="11" t="s">
        <v>126</v>
      </c>
    </row>
    <row r="77" spans="1:5" x14ac:dyDescent="0.25">
      <c r="A77" s="27">
        <v>76</v>
      </c>
      <c r="B77" s="31" t="s">
        <v>225</v>
      </c>
      <c r="C77" s="7" t="s">
        <v>227</v>
      </c>
      <c r="D77" s="7" t="s">
        <v>80</v>
      </c>
      <c r="E77" s="11" t="s">
        <v>127</v>
      </c>
    </row>
    <row r="78" spans="1:5" x14ac:dyDescent="0.25">
      <c r="A78" s="27">
        <v>77</v>
      </c>
      <c r="B78" s="31" t="s">
        <v>228</v>
      </c>
      <c r="C78" s="7" t="s">
        <v>229</v>
      </c>
      <c r="D78" s="7" t="s">
        <v>81</v>
      </c>
      <c r="E78" s="11" t="s">
        <v>128</v>
      </c>
    </row>
    <row r="79" spans="1:5" x14ac:dyDescent="0.25">
      <c r="A79" s="27">
        <v>78</v>
      </c>
      <c r="B79" s="6" t="s">
        <v>228</v>
      </c>
      <c r="C79" s="7" t="s">
        <v>230</v>
      </c>
      <c r="D79" s="7" t="s">
        <v>81</v>
      </c>
      <c r="E79" s="11" t="s">
        <v>129</v>
      </c>
    </row>
    <row r="80" spans="1:5" x14ac:dyDescent="0.25">
      <c r="A80" s="27">
        <v>79</v>
      </c>
      <c r="B80" s="6" t="s">
        <v>228</v>
      </c>
      <c r="C80" s="7" t="s">
        <v>231</v>
      </c>
      <c r="D80" s="7" t="s">
        <v>81</v>
      </c>
      <c r="E80" s="11" t="s">
        <v>130</v>
      </c>
    </row>
    <row r="81" spans="1:5" x14ac:dyDescent="0.25">
      <c r="A81" s="27">
        <v>80</v>
      </c>
      <c r="B81" s="31" t="s">
        <v>232</v>
      </c>
      <c r="C81" s="7" t="s">
        <v>233</v>
      </c>
      <c r="D81" s="7" t="s">
        <v>82</v>
      </c>
      <c r="E81" s="11" t="s">
        <v>131</v>
      </c>
    </row>
    <row r="82" spans="1:5" x14ac:dyDescent="0.25">
      <c r="A82" s="27">
        <v>81</v>
      </c>
      <c r="B82" s="6" t="s">
        <v>232</v>
      </c>
      <c r="C82" s="7" t="s">
        <v>234</v>
      </c>
      <c r="D82" s="7" t="s">
        <v>82</v>
      </c>
      <c r="E82" s="11" t="s">
        <v>132</v>
      </c>
    </row>
    <row r="83" spans="1:5" x14ac:dyDescent="0.25">
      <c r="A83" s="27">
        <v>82</v>
      </c>
      <c r="B83" s="6" t="s">
        <v>232</v>
      </c>
      <c r="C83" s="7" t="s">
        <v>235</v>
      </c>
      <c r="D83" s="7" t="s">
        <v>82</v>
      </c>
      <c r="E83" s="11" t="s">
        <v>133</v>
      </c>
    </row>
    <row r="84" spans="1:5" x14ac:dyDescent="0.25">
      <c r="A84" s="27">
        <v>83</v>
      </c>
      <c r="B84" s="6" t="s">
        <v>232</v>
      </c>
      <c r="C84" s="7" t="s">
        <v>236</v>
      </c>
      <c r="D84" s="7" t="s">
        <v>82</v>
      </c>
      <c r="E84" s="11" t="s">
        <v>134</v>
      </c>
    </row>
    <row r="85" spans="1:5" x14ac:dyDescent="0.25">
      <c r="A85" s="27">
        <v>84</v>
      </c>
      <c r="B85" s="6" t="s">
        <v>232</v>
      </c>
      <c r="C85" s="7" t="s">
        <v>237</v>
      </c>
      <c r="D85" s="7" t="s">
        <v>82</v>
      </c>
      <c r="E85" s="11" t="s">
        <v>135</v>
      </c>
    </row>
    <row r="86" spans="1:5" x14ac:dyDescent="0.25">
      <c r="A86" s="27">
        <v>85</v>
      </c>
      <c r="B86" s="31" t="s">
        <v>238</v>
      </c>
      <c r="C86" s="7" t="s">
        <v>239</v>
      </c>
      <c r="D86" s="7" t="s">
        <v>83</v>
      </c>
      <c r="E86" s="11" t="s">
        <v>136</v>
      </c>
    </row>
    <row r="87" spans="1:5" x14ac:dyDescent="0.25">
      <c r="A87" s="27">
        <v>86</v>
      </c>
      <c r="B87" s="6" t="s">
        <v>238</v>
      </c>
      <c r="C87" s="7" t="s">
        <v>240</v>
      </c>
      <c r="D87" s="7" t="s">
        <v>83</v>
      </c>
      <c r="E87" s="11" t="s">
        <v>137</v>
      </c>
    </row>
    <row r="88" spans="1:5" x14ac:dyDescent="0.25">
      <c r="A88" s="27">
        <v>87</v>
      </c>
      <c r="B88" s="31" t="s">
        <v>241</v>
      </c>
      <c r="C88" s="7" t="s">
        <v>242</v>
      </c>
      <c r="D88" s="7" t="s">
        <v>84</v>
      </c>
      <c r="E88" s="11" t="s">
        <v>138</v>
      </c>
    </row>
    <row r="89" spans="1:5" x14ac:dyDescent="0.25">
      <c r="A89" s="27">
        <v>88</v>
      </c>
      <c r="B89" s="31" t="s">
        <v>243</v>
      </c>
      <c r="C89" s="7" t="s">
        <v>244</v>
      </c>
      <c r="D89" s="7" t="s">
        <v>85</v>
      </c>
      <c r="E89" s="11" t="s">
        <v>139</v>
      </c>
    </row>
    <row r="90" spans="1:5" x14ac:dyDescent="0.25">
      <c r="A90" s="27">
        <v>89</v>
      </c>
      <c r="B90" s="6" t="s">
        <v>243</v>
      </c>
      <c r="C90" s="7" t="s">
        <v>245</v>
      </c>
      <c r="D90" s="7" t="s">
        <v>85</v>
      </c>
      <c r="E90" s="11" t="s">
        <v>140</v>
      </c>
    </row>
    <row r="91" spans="1:5" x14ac:dyDescent="0.25">
      <c r="A91" s="27">
        <v>90</v>
      </c>
      <c r="B91" s="6" t="s">
        <v>243</v>
      </c>
      <c r="C91" s="7" t="s">
        <v>246</v>
      </c>
      <c r="D91" s="7" t="s">
        <v>85</v>
      </c>
      <c r="E91" s="11" t="s">
        <v>141</v>
      </c>
    </row>
    <row r="92" spans="1:5" x14ac:dyDescent="0.25">
      <c r="A92" s="27">
        <v>91</v>
      </c>
      <c r="B92" s="31" t="s">
        <v>247</v>
      </c>
      <c r="C92" s="7" t="s">
        <v>248</v>
      </c>
      <c r="D92" s="7" t="s">
        <v>86</v>
      </c>
      <c r="E92" s="11" t="s">
        <v>142</v>
      </c>
    </row>
    <row r="93" spans="1:5" x14ac:dyDescent="0.25">
      <c r="A93" s="27">
        <v>92</v>
      </c>
      <c r="B93" s="6" t="s">
        <v>247</v>
      </c>
      <c r="C93" s="7" t="s">
        <v>249</v>
      </c>
      <c r="D93" s="7" t="s">
        <v>86</v>
      </c>
      <c r="E93" s="11" t="s">
        <v>143</v>
      </c>
    </row>
    <row r="94" spans="1:5" x14ac:dyDescent="0.25">
      <c r="A94" s="27">
        <v>93</v>
      </c>
      <c r="B94" s="6" t="s">
        <v>247</v>
      </c>
      <c r="C94" s="7" t="s">
        <v>250</v>
      </c>
      <c r="D94" s="7" t="s">
        <v>86</v>
      </c>
      <c r="E94" s="11" t="s">
        <v>144</v>
      </c>
    </row>
    <row r="95" spans="1:5" x14ac:dyDescent="0.25">
      <c r="A95" s="27">
        <v>94</v>
      </c>
      <c r="B95" s="31" t="s">
        <v>251</v>
      </c>
      <c r="C95" s="7" t="s">
        <v>252</v>
      </c>
      <c r="D95" s="7" t="s">
        <v>87</v>
      </c>
    </row>
    <row r="96" spans="1:5" x14ac:dyDescent="0.25">
      <c r="A96" s="27">
        <v>95</v>
      </c>
      <c r="B96" s="6" t="s">
        <v>251</v>
      </c>
      <c r="C96" s="7" t="s">
        <v>253</v>
      </c>
      <c r="D96" s="7" t="s">
        <v>87</v>
      </c>
    </row>
    <row r="97" spans="1:4" x14ac:dyDescent="0.25">
      <c r="A97" s="27">
        <v>96</v>
      </c>
      <c r="B97" s="6" t="s">
        <v>251</v>
      </c>
      <c r="C97" s="7" t="s">
        <v>254</v>
      </c>
      <c r="D97" s="7" t="s">
        <v>87</v>
      </c>
    </row>
    <row r="98" spans="1:4" x14ac:dyDescent="0.25">
      <c r="A98" s="27">
        <v>97</v>
      </c>
      <c r="B98" s="6" t="s">
        <v>251</v>
      </c>
      <c r="C98" s="7" t="s">
        <v>255</v>
      </c>
      <c r="D98" s="7" t="s">
        <v>87</v>
      </c>
    </row>
    <row r="99" spans="1:4" x14ac:dyDescent="0.25">
      <c r="A99" s="27">
        <v>98</v>
      </c>
      <c r="B99" s="6" t="s">
        <v>251</v>
      </c>
      <c r="C99" s="7" t="s">
        <v>256</v>
      </c>
      <c r="D99" s="7" t="s">
        <v>87</v>
      </c>
    </row>
    <row r="100" spans="1:4" x14ac:dyDescent="0.25">
      <c r="A100" s="27">
        <v>99</v>
      </c>
      <c r="B100" s="6" t="s">
        <v>251</v>
      </c>
      <c r="C100" s="7" t="s">
        <v>257</v>
      </c>
      <c r="D100" s="7" t="s">
        <v>87</v>
      </c>
    </row>
    <row r="101" spans="1:4" x14ac:dyDescent="0.25">
      <c r="B101" s="6" t="s">
        <v>251</v>
      </c>
      <c r="C101" s="7" t="s">
        <v>258</v>
      </c>
      <c r="D101" s="7" t="s">
        <v>87</v>
      </c>
    </row>
    <row r="102" spans="1:4" x14ac:dyDescent="0.25">
      <c r="B102" s="6" t="s">
        <v>251</v>
      </c>
      <c r="C102" s="7" t="s">
        <v>259</v>
      </c>
      <c r="D102" s="7" t="s">
        <v>87</v>
      </c>
    </row>
    <row r="103" spans="1:4" x14ac:dyDescent="0.25">
      <c r="B103" s="6" t="s">
        <v>251</v>
      </c>
      <c r="C103" s="7" t="s">
        <v>260</v>
      </c>
      <c r="D103" s="7" t="s">
        <v>87</v>
      </c>
    </row>
    <row r="104" spans="1:4" x14ac:dyDescent="0.25">
      <c r="B104" s="6" t="s">
        <v>251</v>
      </c>
      <c r="C104" s="7" t="s">
        <v>261</v>
      </c>
      <c r="D104" s="7" t="s">
        <v>87</v>
      </c>
    </row>
    <row r="105" spans="1:4" x14ac:dyDescent="0.25">
      <c r="B105" s="6" t="s">
        <v>251</v>
      </c>
      <c r="C105" s="7" t="s">
        <v>262</v>
      </c>
      <c r="D105" s="7" t="s">
        <v>87</v>
      </c>
    </row>
    <row r="106" spans="1:4" x14ac:dyDescent="0.25">
      <c r="B106" s="6" t="s">
        <v>251</v>
      </c>
      <c r="C106" s="7" t="s">
        <v>263</v>
      </c>
      <c r="D106" s="7" t="s">
        <v>87</v>
      </c>
    </row>
    <row r="107" spans="1:4" x14ac:dyDescent="0.25">
      <c r="B107" s="6" t="s">
        <v>251</v>
      </c>
      <c r="C107" s="7" t="s">
        <v>264</v>
      </c>
      <c r="D107" s="7" t="s">
        <v>87</v>
      </c>
    </row>
    <row r="108" spans="1:4" x14ac:dyDescent="0.25">
      <c r="B108" s="6" t="s">
        <v>251</v>
      </c>
      <c r="C108" s="7" t="s">
        <v>265</v>
      </c>
      <c r="D108" s="7" t="s">
        <v>87</v>
      </c>
    </row>
    <row r="109" spans="1:4" x14ac:dyDescent="0.25">
      <c r="B109" s="31" t="s">
        <v>266</v>
      </c>
      <c r="C109" s="7" t="s">
        <v>267</v>
      </c>
      <c r="D109" s="7" t="s">
        <v>88</v>
      </c>
    </row>
    <row r="110" spans="1:4" x14ac:dyDescent="0.25">
      <c r="B110" s="31" t="s">
        <v>268</v>
      </c>
      <c r="C110" s="7" t="s">
        <v>269</v>
      </c>
      <c r="D110" s="7" t="s">
        <v>89</v>
      </c>
    </row>
    <row r="111" spans="1:4" x14ac:dyDescent="0.25">
      <c r="B111" s="6" t="s">
        <v>268</v>
      </c>
      <c r="C111" s="7" t="s">
        <v>270</v>
      </c>
      <c r="D111" s="7" t="s">
        <v>89</v>
      </c>
    </row>
    <row r="112" spans="1:4" x14ac:dyDescent="0.25">
      <c r="B112" s="6" t="s">
        <v>268</v>
      </c>
      <c r="C112" s="7" t="s">
        <v>271</v>
      </c>
      <c r="D112" s="7" t="s">
        <v>89</v>
      </c>
    </row>
    <row r="113" spans="2:4" x14ac:dyDescent="0.25">
      <c r="B113" s="6" t="s">
        <v>268</v>
      </c>
      <c r="C113" s="7" t="s">
        <v>272</v>
      </c>
      <c r="D113" s="7" t="s">
        <v>89</v>
      </c>
    </row>
    <row r="114" spans="2:4" x14ac:dyDescent="0.25">
      <c r="B114" s="6" t="s">
        <v>268</v>
      </c>
      <c r="C114" s="7" t="s">
        <v>273</v>
      </c>
      <c r="D114" s="7" t="s">
        <v>89</v>
      </c>
    </row>
    <row r="115" spans="2:4" x14ac:dyDescent="0.25">
      <c r="B115" s="6" t="s">
        <v>268</v>
      </c>
      <c r="C115" s="7" t="s">
        <v>274</v>
      </c>
      <c r="D115" s="7" t="s">
        <v>89</v>
      </c>
    </row>
    <row r="116" spans="2:4" x14ac:dyDescent="0.25">
      <c r="B116" s="31" t="s">
        <v>1676</v>
      </c>
      <c r="C116" s="7" t="s">
        <v>275</v>
      </c>
      <c r="D116" s="7" t="s">
        <v>90</v>
      </c>
    </row>
    <row r="117" spans="2:4" x14ac:dyDescent="0.25">
      <c r="B117" s="31" t="s">
        <v>1676</v>
      </c>
      <c r="C117" s="7" t="s">
        <v>276</v>
      </c>
      <c r="D117" s="7" t="s">
        <v>90</v>
      </c>
    </row>
    <row r="118" spans="2:4" x14ac:dyDescent="0.25">
      <c r="B118" s="31" t="s">
        <v>1676</v>
      </c>
      <c r="C118" s="7" t="s">
        <v>277</v>
      </c>
      <c r="D118" s="7" t="s">
        <v>90</v>
      </c>
    </row>
    <row r="119" spans="2:4" x14ac:dyDescent="0.25">
      <c r="B119" s="31" t="s">
        <v>278</v>
      </c>
      <c r="C119" s="7" t="s">
        <v>279</v>
      </c>
      <c r="D119" s="7" t="s">
        <v>91</v>
      </c>
    </row>
    <row r="120" spans="2:4" x14ac:dyDescent="0.25">
      <c r="B120" s="31" t="s">
        <v>280</v>
      </c>
      <c r="C120" s="7" t="s">
        <v>281</v>
      </c>
      <c r="D120" s="7" t="s">
        <v>92</v>
      </c>
    </row>
    <row r="121" spans="2:4" x14ac:dyDescent="0.25">
      <c r="B121" s="31" t="s">
        <v>282</v>
      </c>
      <c r="C121" s="7" t="s">
        <v>283</v>
      </c>
      <c r="D121" s="7" t="s">
        <v>93</v>
      </c>
    </row>
    <row r="122" spans="2:4" x14ac:dyDescent="0.25">
      <c r="B122" s="31" t="s">
        <v>284</v>
      </c>
      <c r="C122" s="7" t="s">
        <v>285</v>
      </c>
      <c r="D122" s="7" t="s">
        <v>94</v>
      </c>
    </row>
    <row r="123" spans="2:4" x14ac:dyDescent="0.25">
      <c r="B123" s="31" t="s">
        <v>286</v>
      </c>
      <c r="C123" s="7" t="s">
        <v>287</v>
      </c>
      <c r="D123" s="7" t="s">
        <v>95</v>
      </c>
    </row>
    <row r="124" spans="2:4" x14ac:dyDescent="0.25">
      <c r="B124" s="6" t="s">
        <v>286</v>
      </c>
      <c r="C124" s="7" t="s">
        <v>288</v>
      </c>
      <c r="D124" s="7" t="s">
        <v>95</v>
      </c>
    </row>
    <row r="125" spans="2:4" x14ac:dyDescent="0.25">
      <c r="B125" s="31" t="s">
        <v>289</v>
      </c>
      <c r="C125" s="7" t="s">
        <v>290</v>
      </c>
      <c r="D125" s="7" t="s">
        <v>96</v>
      </c>
    </row>
    <row r="126" spans="2:4" x14ac:dyDescent="0.25">
      <c r="B126" s="6" t="s">
        <v>289</v>
      </c>
      <c r="C126" s="7" t="s">
        <v>291</v>
      </c>
      <c r="D126" s="7" t="s">
        <v>96</v>
      </c>
    </row>
    <row r="127" spans="2:4" x14ac:dyDescent="0.25">
      <c r="B127" s="6" t="s">
        <v>289</v>
      </c>
      <c r="C127" s="7" t="s">
        <v>292</v>
      </c>
      <c r="D127" s="7" t="s">
        <v>96</v>
      </c>
    </row>
    <row r="128" spans="2:4" x14ac:dyDescent="0.25">
      <c r="B128" s="6" t="s">
        <v>289</v>
      </c>
      <c r="C128" s="7" t="s">
        <v>293</v>
      </c>
      <c r="D128" s="7" t="s">
        <v>96</v>
      </c>
    </row>
    <row r="129" spans="2:4" x14ac:dyDescent="0.25">
      <c r="B129" s="6" t="s">
        <v>289</v>
      </c>
      <c r="C129" s="7" t="s">
        <v>294</v>
      </c>
      <c r="D129" s="7" t="s">
        <v>96</v>
      </c>
    </row>
    <row r="130" spans="2:4" x14ac:dyDescent="0.25">
      <c r="B130" s="6" t="s">
        <v>289</v>
      </c>
      <c r="C130" s="7" t="s">
        <v>295</v>
      </c>
      <c r="D130" s="7" t="s">
        <v>96</v>
      </c>
    </row>
    <row r="131" spans="2:4" x14ac:dyDescent="0.25">
      <c r="B131" s="6" t="s">
        <v>289</v>
      </c>
      <c r="C131" s="7" t="s">
        <v>296</v>
      </c>
      <c r="D131" s="7" t="s">
        <v>96</v>
      </c>
    </row>
    <row r="132" spans="2:4" x14ac:dyDescent="0.25">
      <c r="B132" s="6" t="s">
        <v>289</v>
      </c>
      <c r="C132" s="7" t="s">
        <v>297</v>
      </c>
      <c r="D132" s="7" t="s">
        <v>96</v>
      </c>
    </row>
    <row r="133" spans="2:4" x14ac:dyDescent="0.25">
      <c r="B133" s="6" t="s">
        <v>289</v>
      </c>
      <c r="C133" s="7" t="s">
        <v>298</v>
      </c>
      <c r="D133" s="7" t="s">
        <v>96</v>
      </c>
    </row>
    <row r="134" spans="2:4" x14ac:dyDescent="0.25">
      <c r="B134" s="6" t="s">
        <v>289</v>
      </c>
      <c r="C134" s="7" t="s">
        <v>299</v>
      </c>
      <c r="D134" s="7" t="s">
        <v>96</v>
      </c>
    </row>
    <row r="135" spans="2:4" x14ac:dyDescent="0.25">
      <c r="B135" s="6" t="s">
        <v>289</v>
      </c>
      <c r="C135" s="7" t="s">
        <v>300</v>
      </c>
      <c r="D135" s="7" t="s">
        <v>96</v>
      </c>
    </row>
    <row r="136" spans="2:4" x14ac:dyDescent="0.25">
      <c r="B136" s="6" t="s">
        <v>289</v>
      </c>
      <c r="C136" s="7" t="s">
        <v>301</v>
      </c>
      <c r="D136" s="7" t="s">
        <v>96</v>
      </c>
    </row>
    <row r="137" spans="2:4" x14ac:dyDescent="0.25">
      <c r="B137" s="6" t="s">
        <v>289</v>
      </c>
      <c r="C137" s="7" t="s">
        <v>302</v>
      </c>
      <c r="D137" s="7" t="s">
        <v>96</v>
      </c>
    </row>
    <row r="138" spans="2:4" x14ac:dyDescent="0.25">
      <c r="B138" s="6" t="s">
        <v>289</v>
      </c>
      <c r="C138" s="7" t="s">
        <v>303</v>
      </c>
      <c r="D138" s="7" t="s">
        <v>96</v>
      </c>
    </row>
    <row r="139" spans="2:4" x14ac:dyDescent="0.25">
      <c r="B139" s="31" t="s">
        <v>304</v>
      </c>
      <c r="C139" s="7" t="s">
        <v>305</v>
      </c>
      <c r="D139" s="7" t="s">
        <v>97</v>
      </c>
    </row>
    <row r="140" spans="2:4" x14ac:dyDescent="0.25">
      <c r="B140" s="6" t="s">
        <v>304</v>
      </c>
      <c r="C140" s="7" t="s">
        <v>306</v>
      </c>
      <c r="D140" s="7" t="s">
        <v>97</v>
      </c>
    </row>
    <row r="141" spans="2:4" x14ac:dyDescent="0.25">
      <c r="B141" s="6" t="s">
        <v>304</v>
      </c>
      <c r="C141" s="7" t="s">
        <v>307</v>
      </c>
      <c r="D141" s="7" t="s">
        <v>97</v>
      </c>
    </row>
    <row r="142" spans="2:4" x14ac:dyDescent="0.25">
      <c r="B142" s="6" t="s">
        <v>304</v>
      </c>
      <c r="C142" s="7" t="s">
        <v>149</v>
      </c>
      <c r="D142" s="7" t="s">
        <v>97</v>
      </c>
    </row>
    <row r="143" spans="2:4" x14ac:dyDescent="0.25">
      <c r="B143" s="6" t="s">
        <v>304</v>
      </c>
      <c r="C143" s="7" t="s">
        <v>308</v>
      </c>
      <c r="D143" s="7" t="s">
        <v>97</v>
      </c>
    </row>
    <row r="144" spans="2:4" x14ac:dyDescent="0.25">
      <c r="B144" s="6" t="s">
        <v>304</v>
      </c>
      <c r="C144" s="7" t="s">
        <v>309</v>
      </c>
      <c r="D144" s="7" t="s">
        <v>97</v>
      </c>
    </row>
    <row r="145" spans="2:4" x14ac:dyDescent="0.25">
      <c r="B145" s="6" t="s">
        <v>304</v>
      </c>
      <c r="C145" s="7" t="s">
        <v>310</v>
      </c>
      <c r="D145" s="7" t="s">
        <v>97</v>
      </c>
    </row>
    <row r="146" spans="2:4" x14ac:dyDescent="0.25">
      <c r="B146" s="6" t="s">
        <v>304</v>
      </c>
      <c r="C146" s="7" t="s">
        <v>311</v>
      </c>
      <c r="D146" s="7" t="s">
        <v>97</v>
      </c>
    </row>
    <row r="147" spans="2:4" x14ac:dyDescent="0.25">
      <c r="B147" s="6" t="s">
        <v>304</v>
      </c>
      <c r="C147" s="7" t="s">
        <v>312</v>
      </c>
      <c r="D147" s="7" t="s">
        <v>97</v>
      </c>
    </row>
    <row r="148" spans="2:4" x14ac:dyDescent="0.25">
      <c r="B148" s="6" t="s">
        <v>304</v>
      </c>
      <c r="C148" s="7" t="s">
        <v>313</v>
      </c>
      <c r="D148" s="7" t="s">
        <v>97</v>
      </c>
    </row>
    <row r="149" spans="2:4" x14ac:dyDescent="0.25">
      <c r="B149" s="6" t="s">
        <v>304</v>
      </c>
      <c r="C149" s="7" t="s">
        <v>314</v>
      </c>
      <c r="D149" s="7" t="s">
        <v>97</v>
      </c>
    </row>
    <row r="150" spans="2:4" x14ac:dyDescent="0.25">
      <c r="B150" s="6" t="s">
        <v>304</v>
      </c>
      <c r="C150" s="7" t="s">
        <v>315</v>
      </c>
      <c r="D150" s="7" t="s">
        <v>97</v>
      </c>
    </row>
    <row r="151" spans="2:4" x14ac:dyDescent="0.25">
      <c r="B151" s="6" t="s">
        <v>304</v>
      </c>
      <c r="C151" s="7" t="s">
        <v>316</v>
      </c>
      <c r="D151" s="7" t="s">
        <v>97</v>
      </c>
    </row>
    <row r="152" spans="2:4" x14ac:dyDescent="0.25">
      <c r="B152" s="6" t="s">
        <v>304</v>
      </c>
      <c r="C152" s="7" t="s">
        <v>317</v>
      </c>
      <c r="D152" s="7" t="s">
        <v>97</v>
      </c>
    </row>
    <row r="153" spans="2:4" x14ac:dyDescent="0.25">
      <c r="B153" s="6" t="s">
        <v>304</v>
      </c>
      <c r="C153" s="7" t="s">
        <v>318</v>
      </c>
      <c r="D153" s="7" t="s">
        <v>97</v>
      </c>
    </row>
    <row r="154" spans="2:4" x14ac:dyDescent="0.25">
      <c r="B154" s="6" t="s">
        <v>304</v>
      </c>
      <c r="C154" s="7" t="s">
        <v>319</v>
      </c>
      <c r="D154" s="7" t="s">
        <v>97</v>
      </c>
    </row>
    <row r="155" spans="2:4" x14ac:dyDescent="0.25">
      <c r="B155" s="6" t="s">
        <v>304</v>
      </c>
      <c r="C155" s="7" t="s">
        <v>320</v>
      </c>
      <c r="D155" s="7" t="s">
        <v>97</v>
      </c>
    </row>
    <row r="156" spans="2:4" x14ac:dyDescent="0.25">
      <c r="B156" s="6" t="s">
        <v>304</v>
      </c>
      <c r="C156" s="7" t="s">
        <v>321</v>
      </c>
      <c r="D156" s="7" t="s">
        <v>97</v>
      </c>
    </row>
    <row r="157" spans="2:4" x14ac:dyDescent="0.25">
      <c r="B157" s="6" t="s">
        <v>304</v>
      </c>
      <c r="C157" s="7" t="s">
        <v>322</v>
      </c>
      <c r="D157" s="7" t="s">
        <v>97</v>
      </c>
    </row>
    <row r="158" spans="2:4" x14ac:dyDescent="0.25">
      <c r="B158" s="6" t="s">
        <v>304</v>
      </c>
      <c r="C158" s="7" t="s">
        <v>323</v>
      </c>
      <c r="D158" s="7" t="s">
        <v>97</v>
      </c>
    </row>
    <row r="159" spans="2:4" x14ac:dyDescent="0.25">
      <c r="B159" s="6" t="s">
        <v>304</v>
      </c>
      <c r="C159" s="7" t="s">
        <v>324</v>
      </c>
      <c r="D159" s="7" t="s">
        <v>97</v>
      </c>
    </row>
    <row r="160" spans="2:4" x14ac:dyDescent="0.25">
      <c r="B160" s="6" t="s">
        <v>304</v>
      </c>
      <c r="C160" s="7" t="s">
        <v>325</v>
      </c>
      <c r="D160" s="7" t="s">
        <v>97</v>
      </c>
    </row>
    <row r="161" spans="2:4" x14ac:dyDescent="0.25">
      <c r="B161" s="6" t="s">
        <v>304</v>
      </c>
      <c r="C161" s="7" t="s">
        <v>326</v>
      </c>
      <c r="D161" s="7" t="s">
        <v>97</v>
      </c>
    </row>
    <row r="162" spans="2:4" x14ac:dyDescent="0.25">
      <c r="B162" s="31" t="s">
        <v>327</v>
      </c>
      <c r="C162" s="7" t="s">
        <v>328</v>
      </c>
      <c r="D162" s="7" t="s">
        <v>98</v>
      </c>
    </row>
    <row r="163" spans="2:4" x14ac:dyDescent="0.25">
      <c r="B163" s="6" t="s">
        <v>327</v>
      </c>
      <c r="C163" s="7" t="s">
        <v>329</v>
      </c>
      <c r="D163" s="7" t="s">
        <v>98</v>
      </c>
    </row>
    <row r="164" spans="2:4" x14ac:dyDescent="0.25">
      <c r="B164" s="6" t="s">
        <v>327</v>
      </c>
      <c r="C164" s="7" t="s">
        <v>330</v>
      </c>
      <c r="D164" s="7" t="s">
        <v>98</v>
      </c>
    </row>
    <row r="165" spans="2:4" x14ac:dyDescent="0.25">
      <c r="B165" s="6" t="s">
        <v>327</v>
      </c>
      <c r="C165" s="7" t="s">
        <v>331</v>
      </c>
      <c r="D165" s="7" t="s">
        <v>98</v>
      </c>
    </row>
    <row r="166" spans="2:4" x14ac:dyDescent="0.25">
      <c r="B166" s="6" t="s">
        <v>327</v>
      </c>
      <c r="C166" s="7" t="s">
        <v>332</v>
      </c>
      <c r="D166" s="7" t="s">
        <v>98</v>
      </c>
    </row>
    <row r="167" spans="2:4" x14ac:dyDescent="0.25">
      <c r="B167" s="6" t="s">
        <v>327</v>
      </c>
      <c r="C167" s="7" t="s">
        <v>333</v>
      </c>
      <c r="D167" s="7" t="s">
        <v>98</v>
      </c>
    </row>
    <row r="168" spans="2:4" x14ac:dyDescent="0.25">
      <c r="B168" s="6" t="s">
        <v>327</v>
      </c>
      <c r="C168" s="7" t="s">
        <v>334</v>
      </c>
      <c r="D168" s="7" t="s">
        <v>98</v>
      </c>
    </row>
    <row r="169" spans="2:4" x14ac:dyDescent="0.25">
      <c r="B169" s="6" t="s">
        <v>327</v>
      </c>
      <c r="C169" s="7" t="s">
        <v>335</v>
      </c>
      <c r="D169" s="7" t="s">
        <v>98</v>
      </c>
    </row>
    <row r="170" spans="2:4" x14ac:dyDescent="0.25">
      <c r="B170" s="6" t="s">
        <v>327</v>
      </c>
      <c r="C170" s="7" t="s">
        <v>336</v>
      </c>
      <c r="D170" s="7" t="s">
        <v>98</v>
      </c>
    </row>
    <row r="171" spans="2:4" x14ac:dyDescent="0.25">
      <c r="B171" s="6" t="s">
        <v>327</v>
      </c>
      <c r="C171" s="7" t="s">
        <v>337</v>
      </c>
      <c r="D171" s="7" t="s">
        <v>98</v>
      </c>
    </row>
    <row r="172" spans="2:4" x14ac:dyDescent="0.25">
      <c r="B172" s="6" t="s">
        <v>327</v>
      </c>
      <c r="C172" s="7" t="s">
        <v>338</v>
      </c>
      <c r="D172" s="7" t="s">
        <v>98</v>
      </c>
    </row>
    <row r="173" spans="2:4" x14ac:dyDescent="0.25">
      <c r="B173" s="6" t="s">
        <v>327</v>
      </c>
      <c r="C173" s="7" t="s">
        <v>339</v>
      </c>
      <c r="D173" s="7" t="s">
        <v>98</v>
      </c>
    </row>
    <row r="174" spans="2:4" x14ac:dyDescent="0.25">
      <c r="B174" s="6" t="s">
        <v>327</v>
      </c>
      <c r="C174" s="7" t="s">
        <v>340</v>
      </c>
      <c r="D174" s="7" t="s">
        <v>98</v>
      </c>
    </row>
    <row r="175" spans="2:4" x14ac:dyDescent="0.25">
      <c r="B175" s="6" t="s">
        <v>327</v>
      </c>
      <c r="C175" s="7" t="s">
        <v>341</v>
      </c>
      <c r="D175" s="7" t="s">
        <v>98</v>
      </c>
    </row>
    <row r="176" spans="2:4" x14ac:dyDescent="0.25">
      <c r="B176" s="6" t="s">
        <v>327</v>
      </c>
      <c r="C176" s="7" t="s">
        <v>342</v>
      </c>
      <c r="D176" s="7" t="s">
        <v>98</v>
      </c>
    </row>
    <row r="177" spans="2:4" x14ac:dyDescent="0.25">
      <c r="B177" s="6" t="s">
        <v>327</v>
      </c>
      <c r="C177" s="7" t="s">
        <v>343</v>
      </c>
      <c r="D177" s="7" t="s">
        <v>98</v>
      </c>
    </row>
    <row r="178" spans="2:4" x14ac:dyDescent="0.25">
      <c r="B178" s="6" t="s">
        <v>327</v>
      </c>
      <c r="C178" s="7" t="s">
        <v>344</v>
      </c>
      <c r="D178" s="7" t="s">
        <v>98</v>
      </c>
    </row>
    <row r="179" spans="2:4" x14ac:dyDescent="0.25">
      <c r="B179" s="6" t="s">
        <v>327</v>
      </c>
      <c r="C179" s="7" t="s">
        <v>345</v>
      </c>
      <c r="D179" s="7" t="s">
        <v>98</v>
      </c>
    </row>
    <row r="180" spans="2:4" x14ac:dyDescent="0.25">
      <c r="B180" s="6" t="s">
        <v>327</v>
      </c>
      <c r="C180" s="7" t="s">
        <v>346</v>
      </c>
      <c r="D180" s="7" t="s">
        <v>98</v>
      </c>
    </row>
    <row r="181" spans="2:4" x14ac:dyDescent="0.25">
      <c r="B181" s="6" t="s">
        <v>327</v>
      </c>
      <c r="C181" s="7" t="s">
        <v>347</v>
      </c>
      <c r="D181" s="7" t="s">
        <v>98</v>
      </c>
    </row>
    <row r="182" spans="2:4" x14ac:dyDescent="0.25">
      <c r="B182" s="6" t="s">
        <v>327</v>
      </c>
      <c r="C182" s="7" t="s">
        <v>348</v>
      </c>
      <c r="D182" s="7" t="s">
        <v>98</v>
      </c>
    </row>
    <row r="183" spans="2:4" x14ac:dyDescent="0.25">
      <c r="B183" s="6" t="s">
        <v>327</v>
      </c>
      <c r="C183" s="7" t="s">
        <v>349</v>
      </c>
      <c r="D183" s="7" t="s">
        <v>98</v>
      </c>
    </row>
    <row r="184" spans="2:4" x14ac:dyDescent="0.25">
      <c r="B184" s="6" t="s">
        <v>327</v>
      </c>
      <c r="C184" s="7" t="s">
        <v>350</v>
      </c>
      <c r="D184" s="7" t="s">
        <v>98</v>
      </c>
    </row>
    <row r="185" spans="2:4" x14ac:dyDescent="0.25">
      <c r="B185" s="6" t="s">
        <v>327</v>
      </c>
      <c r="C185" s="7" t="s">
        <v>351</v>
      </c>
      <c r="D185" s="7" t="s">
        <v>98</v>
      </c>
    </row>
    <row r="186" spans="2:4" x14ac:dyDescent="0.25">
      <c r="B186" s="6" t="s">
        <v>327</v>
      </c>
      <c r="C186" s="7" t="s">
        <v>352</v>
      </c>
      <c r="D186" s="7" t="s">
        <v>98</v>
      </c>
    </row>
    <row r="187" spans="2:4" x14ac:dyDescent="0.25">
      <c r="B187" s="6" t="s">
        <v>327</v>
      </c>
      <c r="C187" s="7" t="s">
        <v>353</v>
      </c>
      <c r="D187" s="7" t="s">
        <v>98</v>
      </c>
    </row>
    <row r="188" spans="2:4" x14ac:dyDescent="0.25">
      <c r="B188" s="6" t="s">
        <v>327</v>
      </c>
      <c r="C188" s="7" t="s">
        <v>354</v>
      </c>
      <c r="D188" s="7" t="s">
        <v>98</v>
      </c>
    </row>
    <row r="189" spans="2:4" x14ac:dyDescent="0.25">
      <c r="B189" s="6" t="s">
        <v>327</v>
      </c>
      <c r="C189" s="7" t="s">
        <v>355</v>
      </c>
      <c r="D189" s="7" t="s">
        <v>98</v>
      </c>
    </row>
    <row r="190" spans="2:4" x14ac:dyDescent="0.25">
      <c r="B190" s="6" t="s">
        <v>327</v>
      </c>
      <c r="C190" s="7" t="s">
        <v>356</v>
      </c>
      <c r="D190" s="7" t="s">
        <v>98</v>
      </c>
    </row>
    <row r="191" spans="2:4" x14ac:dyDescent="0.25">
      <c r="B191" s="6" t="s">
        <v>327</v>
      </c>
      <c r="C191" s="7" t="s">
        <v>357</v>
      </c>
      <c r="D191" s="7" t="s">
        <v>98</v>
      </c>
    </row>
    <row r="192" spans="2:4" x14ac:dyDescent="0.25">
      <c r="B192" s="6" t="s">
        <v>327</v>
      </c>
      <c r="C192" s="7" t="s">
        <v>358</v>
      </c>
      <c r="D192" s="7" t="s">
        <v>98</v>
      </c>
    </row>
    <row r="193" spans="2:4" x14ac:dyDescent="0.25">
      <c r="B193" s="6" t="s">
        <v>327</v>
      </c>
      <c r="C193" s="7" t="s">
        <v>359</v>
      </c>
      <c r="D193" s="7" t="s">
        <v>98</v>
      </c>
    </row>
    <row r="194" spans="2:4" x14ac:dyDescent="0.25">
      <c r="B194" s="6" t="s">
        <v>327</v>
      </c>
      <c r="C194" s="7" t="s">
        <v>360</v>
      </c>
      <c r="D194" s="7" t="s">
        <v>98</v>
      </c>
    </row>
    <row r="195" spans="2:4" x14ac:dyDescent="0.25">
      <c r="B195" s="6" t="s">
        <v>327</v>
      </c>
      <c r="C195" s="7" t="s">
        <v>361</v>
      </c>
      <c r="D195" s="7" t="s">
        <v>98</v>
      </c>
    </row>
    <row r="196" spans="2:4" x14ac:dyDescent="0.25">
      <c r="B196" s="6" t="s">
        <v>327</v>
      </c>
      <c r="C196" s="7" t="s">
        <v>362</v>
      </c>
      <c r="D196" s="7" t="s">
        <v>98</v>
      </c>
    </row>
    <row r="197" spans="2:4" x14ac:dyDescent="0.25">
      <c r="B197" s="6" t="s">
        <v>327</v>
      </c>
      <c r="C197" s="7" t="s">
        <v>363</v>
      </c>
      <c r="D197" s="7" t="s">
        <v>98</v>
      </c>
    </row>
    <row r="198" spans="2:4" x14ac:dyDescent="0.25">
      <c r="B198" s="6" t="s">
        <v>327</v>
      </c>
      <c r="C198" s="7" t="s">
        <v>364</v>
      </c>
      <c r="D198" s="7" t="s">
        <v>98</v>
      </c>
    </row>
    <row r="199" spans="2:4" x14ac:dyDescent="0.25">
      <c r="B199" s="6" t="s">
        <v>327</v>
      </c>
      <c r="C199" s="7" t="s">
        <v>365</v>
      </c>
      <c r="D199" s="7" t="s">
        <v>98</v>
      </c>
    </row>
    <row r="200" spans="2:4" x14ac:dyDescent="0.25">
      <c r="B200" s="6" t="s">
        <v>327</v>
      </c>
      <c r="C200" s="7" t="s">
        <v>366</v>
      </c>
      <c r="D200" s="7" t="s">
        <v>98</v>
      </c>
    </row>
    <row r="201" spans="2:4" x14ac:dyDescent="0.25">
      <c r="B201" s="6" t="s">
        <v>327</v>
      </c>
      <c r="C201" s="7" t="s">
        <v>367</v>
      </c>
      <c r="D201" s="7" t="s">
        <v>98</v>
      </c>
    </row>
    <row r="202" spans="2:4" x14ac:dyDescent="0.25">
      <c r="B202" s="6" t="s">
        <v>327</v>
      </c>
      <c r="C202" s="7" t="s">
        <v>368</v>
      </c>
      <c r="D202" s="7" t="s">
        <v>98</v>
      </c>
    </row>
    <row r="203" spans="2:4" x14ac:dyDescent="0.25">
      <c r="B203" s="6" t="s">
        <v>327</v>
      </c>
      <c r="C203" s="7" t="s">
        <v>369</v>
      </c>
      <c r="D203" s="7" t="s">
        <v>98</v>
      </c>
    </row>
    <row r="204" spans="2:4" x14ac:dyDescent="0.25">
      <c r="B204" s="31" t="s">
        <v>370</v>
      </c>
      <c r="C204" s="7" t="s">
        <v>371</v>
      </c>
      <c r="D204" s="7" t="s">
        <v>99</v>
      </c>
    </row>
    <row r="205" spans="2:4" x14ac:dyDescent="0.25">
      <c r="B205" s="6" t="s">
        <v>370</v>
      </c>
      <c r="C205" s="7" t="s">
        <v>372</v>
      </c>
      <c r="D205" s="7" t="s">
        <v>99</v>
      </c>
    </row>
    <row r="206" spans="2:4" x14ac:dyDescent="0.25">
      <c r="B206" s="6" t="s">
        <v>370</v>
      </c>
      <c r="C206" s="7" t="s">
        <v>167</v>
      </c>
      <c r="D206" s="7" t="s">
        <v>99</v>
      </c>
    </row>
    <row r="207" spans="2:4" x14ac:dyDescent="0.25">
      <c r="B207" s="6" t="s">
        <v>370</v>
      </c>
      <c r="C207" s="7" t="s">
        <v>373</v>
      </c>
      <c r="D207" s="7" t="s">
        <v>99</v>
      </c>
    </row>
    <row r="208" spans="2:4" x14ac:dyDescent="0.25">
      <c r="B208" s="6" t="s">
        <v>370</v>
      </c>
      <c r="C208" s="7" t="s">
        <v>305</v>
      </c>
      <c r="D208" s="7" t="s">
        <v>99</v>
      </c>
    </row>
    <row r="209" spans="2:4" x14ac:dyDescent="0.25">
      <c r="B209" s="6" t="s">
        <v>370</v>
      </c>
      <c r="C209" s="7" t="s">
        <v>374</v>
      </c>
      <c r="D209" s="7" t="s">
        <v>99</v>
      </c>
    </row>
    <row r="210" spans="2:4" x14ac:dyDescent="0.25">
      <c r="B210" s="6" t="s">
        <v>370</v>
      </c>
      <c r="C210" s="7" t="s">
        <v>375</v>
      </c>
      <c r="D210" s="7" t="s">
        <v>99</v>
      </c>
    </row>
    <row r="211" spans="2:4" x14ac:dyDescent="0.25">
      <c r="B211" s="6" t="s">
        <v>370</v>
      </c>
      <c r="C211" s="7" t="s">
        <v>376</v>
      </c>
      <c r="D211" s="7" t="s">
        <v>99</v>
      </c>
    </row>
    <row r="212" spans="2:4" x14ac:dyDescent="0.25">
      <c r="B212" s="6" t="s">
        <v>370</v>
      </c>
      <c r="C212" s="7" t="s">
        <v>377</v>
      </c>
      <c r="D212" s="7" t="s">
        <v>99</v>
      </c>
    </row>
    <row r="213" spans="2:4" x14ac:dyDescent="0.25">
      <c r="B213" s="6" t="s">
        <v>370</v>
      </c>
      <c r="C213" s="7" t="s">
        <v>378</v>
      </c>
      <c r="D213" s="7" t="s">
        <v>99</v>
      </c>
    </row>
    <row r="214" spans="2:4" x14ac:dyDescent="0.25">
      <c r="B214" s="6" t="s">
        <v>370</v>
      </c>
      <c r="C214" s="7" t="s">
        <v>379</v>
      </c>
      <c r="D214" s="7" t="s">
        <v>99</v>
      </c>
    </row>
    <row r="215" spans="2:4" x14ac:dyDescent="0.25">
      <c r="B215" s="6" t="s">
        <v>370</v>
      </c>
      <c r="C215" s="7" t="s">
        <v>380</v>
      </c>
      <c r="D215" s="7" t="s">
        <v>99</v>
      </c>
    </row>
    <row r="216" spans="2:4" x14ac:dyDescent="0.25">
      <c r="B216" s="6" t="s">
        <v>370</v>
      </c>
      <c r="C216" s="7" t="s">
        <v>381</v>
      </c>
      <c r="D216" s="7" t="s">
        <v>99</v>
      </c>
    </row>
    <row r="217" spans="2:4" x14ac:dyDescent="0.25">
      <c r="B217" s="6" t="s">
        <v>370</v>
      </c>
      <c r="C217" s="7" t="s">
        <v>382</v>
      </c>
      <c r="D217" s="7" t="s">
        <v>99</v>
      </c>
    </row>
    <row r="218" spans="2:4" x14ac:dyDescent="0.25">
      <c r="B218" s="6" t="s">
        <v>370</v>
      </c>
      <c r="C218" s="7" t="s">
        <v>383</v>
      </c>
      <c r="D218" s="7" t="s">
        <v>99</v>
      </c>
    </row>
    <row r="219" spans="2:4" x14ac:dyDescent="0.25">
      <c r="B219" s="6" t="s">
        <v>370</v>
      </c>
      <c r="C219" s="7" t="s">
        <v>384</v>
      </c>
      <c r="D219" s="7" t="s">
        <v>99</v>
      </c>
    </row>
    <row r="220" spans="2:4" x14ac:dyDescent="0.25">
      <c r="B220" s="6" t="s">
        <v>370</v>
      </c>
      <c r="C220" s="7" t="s">
        <v>385</v>
      </c>
      <c r="D220" s="7" t="s">
        <v>99</v>
      </c>
    </row>
    <row r="221" spans="2:4" x14ac:dyDescent="0.25">
      <c r="B221" s="6" t="s">
        <v>370</v>
      </c>
      <c r="C221" s="7" t="s">
        <v>386</v>
      </c>
      <c r="D221" s="7" t="s">
        <v>99</v>
      </c>
    </row>
    <row r="222" spans="2:4" x14ac:dyDescent="0.25">
      <c r="B222" s="6" t="s">
        <v>370</v>
      </c>
      <c r="C222" s="7" t="s">
        <v>387</v>
      </c>
      <c r="D222" s="7" t="s">
        <v>99</v>
      </c>
    </row>
    <row r="223" spans="2:4" x14ac:dyDescent="0.25">
      <c r="B223" s="6" t="s">
        <v>370</v>
      </c>
      <c r="C223" s="7" t="s">
        <v>388</v>
      </c>
      <c r="D223" s="7" t="s">
        <v>99</v>
      </c>
    </row>
    <row r="224" spans="2:4" x14ac:dyDescent="0.25">
      <c r="B224" s="6" t="s">
        <v>370</v>
      </c>
      <c r="C224" s="7" t="s">
        <v>389</v>
      </c>
      <c r="D224" s="7" t="s">
        <v>99</v>
      </c>
    </row>
    <row r="225" spans="2:4" x14ac:dyDescent="0.25">
      <c r="B225" s="6" t="s">
        <v>370</v>
      </c>
      <c r="C225" s="7" t="s">
        <v>390</v>
      </c>
      <c r="D225" s="7" t="s">
        <v>99</v>
      </c>
    </row>
    <row r="226" spans="2:4" x14ac:dyDescent="0.25">
      <c r="B226" s="6" t="s">
        <v>370</v>
      </c>
      <c r="C226" s="7" t="s">
        <v>391</v>
      </c>
      <c r="D226" s="7" t="s">
        <v>99</v>
      </c>
    </row>
    <row r="227" spans="2:4" x14ac:dyDescent="0.25">
      <c r="B227" s="6" t="s">
        <v>370</v>
      </c>
      <c r="C227" s="7" t="s">
        <v>392</v>
      </c>
      <c r="D227" s="7" t="s">
        <v>99</v>
      </c>
    </row>
    <row r="228" spans="2:4" x14ac:dyDescent="0.25">
      <c r="B228" s="6" t="s">
        <v>370</v>
      </c>
      <c r="C228" s="7" t="s">
        <v>393</v>
      </c>
      <c r="D228" s="7" t="s">
        <v>99</v>
      </c>
    </row>
    <row r="229" spans="2:4" x14ac:dyDescent="0.25">
      <c r="B229" s="6" t="s">
        <v>370</v>
      </c>
      <c r="C229" s="7" t="s">
        <v>394</v>
      </c>
      <c r="D229" s="7" t="s">
        <v>99</v>
      </c>
    </row>
    <row r="230" spans="2:4" x14ac:dyDescent="0.25">
      <c r="B230" s="6" t="s">
        <v>370</v>
      </c>
      <c r="C230" s="7" t="s">
        <v>395</v>
      </c>
      <c r="D230" s="7" t="s">
        <v>99</v>
      </c>
    </row>
    <row r="231" spans="2:4" x14ac:dyDescent="0.25">
      <c r="B231" s="6" t="s">
        <v>370</v>
      </c>
      <c r="C231" s="7" t="s">
        <v>396</v>
      </c>
      <c r="D231" s="7" t="s">
        <v>99</v>
      </c>
    </row>
    <row r="232" spans="2:4" x14ac:dyDescent="0.25">
      <c r="B232" s="6" t="s">
        <v>370</v>
      </c>
      <c r="C232" s="7" t="s">
        <v>397</v>
      </c>
      <c r="D232" s="7" t="s">
        <v>99</v>
      </c>
    </row>
    <row r="233" spans="2:4" x14ac:dyDescent="0.25">
      <c r="B233" s="6" t="s">
        <v>370</v>
      </c>
      <c r="C233" s="7" t="s">
        <v>398</v>
      </c>
      <c r="D233" s="7" t="s">
        <v>99</v>
      </c>
    </row>
    <row r="234" spans="2:4" x14ac:dyDescent="0.25">
      <c r="B234" s="6" t="s">
        <v>370</v>
      </c>
      <c r="C234" s="7" t="s">
        <v>399</v>
      </c>
      <c r="D234" s="7" t="s">
        <v>99</v>
      </c>
    </row>
    <row r="235" spans="2:4" x14ac:dyDescent="0.25">
      <c r="B235" s="6" t="s">
        <v>370</v>
      </c>
      <c r="C235" s="7" t="s">
        <v>400</v>
      </c>
      <c r="D235" s="7" t="s">
        <v>99</v>
      </c>
    </row>
    <row r="236" spans="2:4" x14ac:dyDescent="0.25">
      <c r="B236" s="31" t="s">
        <v>401</v>
      </c>
      <c r="C236" s="7" t="s">
        <v>402</v>
      </c>
      <c r="D236" s="7" t="s">
        <v>100</v>
      </c>
    </row>
    <row r="237" spans="2:4" x14ac:dyDescent="0.25">
      <c r="B237" s="6" t="s">
        <v>401</v>
      </c>
      <c r="C237" s="7" t="s">
        <v>403</v>
      </c>
      <c r="D237" s="7" t="s">
        <v>100</v>
      </c>
    </row>
    <row r="238" spans="2:4" x14ac:dyDescent="0.25">
      <c r="B238" s="6" t="s">
        <v>401</v>
      </c>
      <c r="C238" s="7" t="s">
        <v>404</v>
      </c>
      <c r="D238" s="7" t="s">
        <v>100</v>
      </c>
    </row>
    <row r="239" spans="2:4" x14ac:dyDescent="0.25">
      <c r="B239" s="6" t="s">
        <v>401</v>
      </c>
      <c r="C239" s="7" t="s">
        <v>405</v>
      </c>
      <c r="D239" s="7" t="s">
        <v>100</v>
      </c>
    </row>
    <row r="240" spans="2:4" x14ac:dyDescent="0.25">
      <c r="B240" s="6" t="s">
        <v>401</v>
      </c>
      <c r="C240" s="7" t="s">
        <v>406</v>
      </c>
      <c r="D240" s="7" t="s">
        <v>100</v>
      </c>
    </row>
    <row r="241" spans="2:4" x14ac:dyDescent="0.25">
      <c r="B241" s="6" t="s">
        <v>401</v>
      </c>
      <c r="C241" s="7" t="s">
        <v>407</v>
      </c>
      <c r="D241" s="7" t="s">
        <v>100</v>
      </c>
    </row>
    <row r="242" spans="2:4" x14ac:dyDescent="0.25">
      <c r="B242" s="6" t="s">
        <v>401</v>
      </c>
      <c r="C242" s="7" t="s">
        <v>408</v>
      </c>
      <c r="D242" s="7" t="s">
        <v>100</v>
      </c>
    </row>
    <row r="243" spans="2:4" x14ac:dyDescent="0.25">
      <c r="B243" s="6" t="s">
        <v>401</v>
      </c>
      <c r="C243" s="7" t="s">
        <v>409</v>
      </c>
      <c r="D243" s="7" t="s">
        <v>100</v>
      </c>
    </row>
    <row r="244" spans="2:4" x14ac:dyDescent="0.25">
      <c r="B244" s="6" t="s">
        <v>401</v>
      </c>
      <c r="C244" s="7" t="s">
        <v>410</v>
      </c>
      <c r="D244" s="7" t="s">
        <v>100</v>
      </c>
    </row>
    <row r="245" spans="2:4" x14ac:dyDescent="0.25">
      <c r="B245" s="6" t="s">
        <v>401</v>
      </c>
      <c r="C245" s="7" t="s">
        <v>411</v>
      </c>
      <c r="D245" s="7" t="s">
        <v>100</v>
      </c>
    </row>
    <row r="246" spans="2:4" x14ac:dyDescent="0.25">
      <c r="B246" s="6" t="s">
        <v>401</v>
      </c>
      <c r="C246" s="7" t="s">
        <v>412</v>
      </c>
      <c r="D246" s="7" t="s">
        <v>100</v>
      </c>
    </row>
    <row r="247" spans="2:4" x14ac:dyDescent="0.25">
      <c r="B247" s="6" t="s">
        <v>401</v>
      </c>
      <c r="C247" s="7" t="s">
        <v>413</v>
      </c>
      <c r="D247" s="7" t="s">
        <v>100</v>
      </c>
    </row>
    <row r="248" spans="2:4" x14ac:dyDescent="0.25">
      <c r="B248" s="6" t="s">
        <v>401</v>
      </c>
      <c r="C248" s="7" t="s">
        <v>414</v>
      </c>
      <c r="D248" s="7" t="s">
        <v>100</v>
      </c>
    </row>
    <row r="249" spans="2:4" x14ac:dyDescent="0.25">
      <c r="B249" s="6" t="s">
        <v>401</v>
      </c>
      <c r="C249" s="7" t="s">
        <v>415</v>
      </c>
      <c r="D249" s="7" t="s">
        <v>100</v>
      </c>
    </row>
    <row r="250" spans="2:4" x14ac:dyDescent="0.25">
      <c r="B250" s="6" t="s">
        <v>401</v>
      </c>
      <c r="C250" s="7" t="s">
        <v>416</v>
      </c>
      <c r="D250" s="7" t="s">
        <v>100</v>
      </c>
    </row>
    <row r="251" spans="2:4" x14ac:dyDescent="0.25">
      <c r="B251" s="6" t="s">
        <v>401</v>
      </c>
      <c r="C251" s="7" t="s">
        <v>417</v>
      </c>
      <c r="D251" s="7" t="s">
        <v>100</v>
      </c>
    </row>
    <row r="252" spans="2:4" x14ac:dyDescent="0.25">
      <c r="B252" s="6" t="s">
        <v>401</v>
      </c>
      <c r="C252" s="7" t="s">
        <v>418</v>
      </c>
      <c r="D252" s="7" t="s">
        <v>100</v>
      </c>
    </row>
    <row r="253" spans="2:4" x14ac:dyDescent="0.25">
      <c r="B253" s="6" t="s">
        <v>401</v>
      </c>
      <c r="C253" s="7" t="s">
        <v>419</v>
      </c>
      <c r="D253" s="7" t="s">
        <v>100</v>
      </c>
    </row>
    <row r="254" spans="2:4" x14ac:dyDescent="0.25">
      <c r="B254" s="6" t="s">
        <v>401</v>
      </c>
      <c r="C254" s="7" t="s">
        <v>420</v>
      </c>
      <c r="D254" s="7" t="s">
        <v>100</v>
      </c>
    </row>
    <row r="255" spans="2:4" x14ac:dyDescent="0.25">
      <c r="B255" s="6" t="s">
        <v>401</v>
      </c>
      <c r="C255" s="7" t="s">
        <v>421</v>
      </c>
      <c r="D255" s="7" t="s">
        <v>100</v>
      </c>
    </row>
    <row r="256" spans="2:4" x14ac:dyDescent="0.25">
      <c r="B256" s="6" t="s">
        <v>401</v>
      </c>
      <c r="C256" s="7" t="s">
        <v>422</v>
      </c>
      <c r="D256" s="7" t="s">
        <v>100</v>
      </c>
    </row>
    <row r="257" spans="2:4" x14ac:dyDescent="0.25">
      <c r="B257" s="6" t="s">
        <v>401</v>
      </c>
      <c r="C257" s="7" t="s">
        <v>423</v>
      </c>
      <c r="D257" s="7" t="s">
        <v>100</v>
      </c>
    </row>
    <row r="258" spans="2:4" x14ac:dyDescent="0.25">
      <c r="B258" s="6" t="s">
        <v>401</v>
      </c>
      <c r="C258" s="7" t="s">
        <v>424</v>
      </c>
      <c r="D258" s="7" t="s">
        <v>100</v>
      </c>
    </row>
    <row r="259" spans="2:4" x14ac:dyDescent="0.25">
      <c r="B259" s="6" t="s">
        <v>401</v>
      </c>
      <c r="C259" s="7" t="s">
        <v>425</v>
      </c>
      <c r="D259" s="7" t="s">
        <v>100</v>
      </c>
    </row>
    <row r="260" spans="2:4" x14ac:dyDescent="0.25">
      <c r="B260" s="6" t="s">
        <v>401</v>
      </c>
      <c r="C260" s="7" t="s">
        <v>426</v>
      </c>
      <c r="D260" s="7" t="s">
        <v>100</v>
      </c>
    </row>
    <row r="261" spans="2:4" x14ac:dyDescent="0.25">
      <c r="B261" s="6" t="s">
        <v>401</v>
      </c>
      <c r="C261" s="7" t="s">
        <v>427</v>
      </c>
      <c r="D261" s="7" t="s">
        <v>100</v>
      </c>
    </row>
    <row r="262" spans="2:4" x14ac:dyDescent="0.25">
      <c r="B262" s="6" t="s">
        <v>401</v>
      </c>
      <c r="C262" s="7" t="s">
        <v>428</v>
      </c>
      <c r="D262" s="7" t="s">
        <v>100</v>
      </c>
    </row>
    <row r="263" spans="2:4" x14ac:dyDescent="0.25">
      <c r="B263" s="6" t="s">
        <v>401</v>
      </c>
      <c r="C263" s="7" t="s">
        <v>429</v>
      </c>
      <c r="D263" s="7" t="s">
        <v>100</v>
      </c>
    </row>
    <row r="264" spans="2:4" x14ac:dyDescent="0.25">
      <c r="B264" s="6" t="s">
        <v>401</v>
      </c>
      <c r="C264" s="7" t="s">
        <v>430</v>
      </c>
      <c r="D264" s="7" t="s">
        <v>100</v>
      </c>
    </row>
    <row r="265" spans="2:4" x14ac:dyDescent="0.25">
      <c r="B265" s="6" t="s">
        <v>401</v>
      </c>
      <c r="C265" s="7" t="s">
        <v>431</v>
      </c>
      <c r="D265" s="7" t="s">
        <v>100</v>
      </c>
    </row>
    <row r="266" spans="2:4" x14ac:dyDescent="0.25">
      <c r="B266" s="6" t="s">
        <v>401</v>
      </c>
      <c r="C266" s="7" t="s">
        <v>432</v>
      </c>
      <c r="D266" s="7" t="s">
        <v>100</v>
      </c>
    </row>
    <row r="267" spans="2:4" x14ac:dyDescent="0.25">
      <c r="B267" s="6" t="s">
        <v>401</v>
      </c>
      <c r="C267" s="7" t="s">
        <v>433</v>
      </c>
      <c r="D267" s="7" t="s">
        <v>100</v>
      </c>
    </row>
    <row r="268" spans="2:4" x14ac:dyDescent="0.25">
      <c r="B268" s="6" t="s">
        <v>401</v>
      </c>
      <c r="C268" s="7" t="s">
        <v>434</v>
      </c>
      <c r="D268" s="7" t="s">
        <v>100</v>
      </c>
    </row>
    <row r="269" spans="2:4" x14ac:dyDescent="0.25">
      <c r="B269" s="6" t="s">
        <v>401</v>
      </c>
      <c r="C269" s="7" t="s">
        <v>435</v>
      </c>
      <c r="D269" s="7" t="s">
        <v>100</v>
      </c>
    </row>
    <row r="270" spans="2:4" x14ac:dyDescent="0.25">
      <c r="B270" s="31" t="s">
        <v>436</v>
      </c>
      <c r="C270" s="7" t="s">
        <v>437</v>
      </c>
      <c r="D270" s="7" t="s">
        <v>101</v>
      </c>
    </row>
    <row r="271" spans="2:4" x14ac:dyDescent="0.25">
      <c r="B271" s="6" t="s">
        <v>436</v>
      </c>
      <c r="C271" s="7" t="s">
        <v>438</v>
      </c>
      <c r="D271" s="7" t="s">
        <v>101</v>
      </c>
    </row>
    <row r="272" spans="2:4" x14ac:dyDescent="0.25">
      <c r="B272" s="6" t="s">
        <v>436</v>
      </c>
      <c r="C272" s="7" t="s">
        <v>439</v>
      </c>
      <c r="D272" s="7" t="s">
        <v>101</v>
      </c>
    </row>
    <row r="273" spans="2:4" x14ac:dyDescent="0.25">
      <c r="B273" s="6" t="s">
        <v>436</v>
      </c>
      <c r="C273" s="7" t="s">
        <v>440</v>
      </c>
      <c r="D273" s="7" t="s">
        <v>101</v>
      </c>
    </row>
    <row r="274" spans="2:4" x14ac:dyDescent="0.25">
      <c r="B274" s="6" t="s">
        <v>436</v>
      </c>
      <c r="C274" s="7" t="s">
        <v>441</v>
      </c>
      <c r="D274" s="7" t="s">
        <v>101</v>
      </c>
    </row>
    <row r="275" spans="2:4" x14ac:dyDescent="0.25">
      <c r="B275" s="6" t="s">
        <v>436</v>
      </c>
      <c r="C275" s="7" t="s">
        <v>442</v>
      </c>
      <c r="D275" s="7" t="s">
        <v>101</v>
      </c>
    </row>
    <row r="276" spans="2:4" x14ac:dyDescent="0.25">
      <c r="B276" s="6" t="s">
        <v>436</v>
      </c>
      <c r="C276" s="7" t="s">
        <v>443</v>
      </c>
      <c r="D276" s="7" t="s">
        <v>101</v>
      </c>
    </row>
    <row r="277" spans="2:4" x14ac:dyDescent="0.25">
      <c r="B277" s="6" t="s">
        <v>436</v>
      </c>
      <c r="C277" s="7" t="s">
        <v>444</v>
      </c>
      <c r="D277" s="7" t="s">
        <v>101</v>
      </c>
    </row>
    <row r="278" spans="2:4" x14ac:dyDescent="0.25">
      <c r="B278" s="6" t="s">
        <v>436</v>
      </c>
      <c r="C278" s="7" t="s">
        <v>445</v>
      </c>
      <c r="D278" s="7" t="s">
        <v>101</v>
      </c>
    </row>
    <row r="279" spans="2:4" x14ac:dyDescent="0.25">
      <c r="B279" s="6" t="s">
        <v>436</v>
      </c>
      <c r="C279" s="7" t="s">
        <v>446</v>
      </c>
      <c r="D279" s="7" t="s">
        <v>101</v>
      </c>
    </row>
    <row r="280" spans="2:4" x14ac:dyDescent="0.25">
      <c r="B280" s="6" t="s">
        <v>436</v>
      </c>
      <c r="C280" s="7" t="s">
        <v>447</v>
      </c>
      <c r="D280" s="7" t="s">
        <v>101</v>
      </c>
    </row>
    <row r="281" spans="2:4" x14ac:dyDescent="0.25">
      <c r="B281" s="6" t="s">
        <v>436</v>
      </c>
      <c r="C281" s="7" t="s">
        <v>448</v>
      </c>
      <c r="D281" s="7" t="s">
        <v>101</v>
      </c>
    </row>
    <row r="282" spans="2:4" x14ac:dyDescent="0.25">
      <c r="B282" s="6" t="s">
        <v>436</v>
      </c>
      <c r="C282" s="7" t="s">
        <v>379</v>
      </c>
      <c r="D282" s="7" t="s">
        <v>101</v>
      </c>
    </row>
    <row r="283" spans="2:4" x14ac:dyDescent="0.25">
      <c r="B283" s="6" t="s">
        <v>436</v>
      </c>
      <c r="C283" s="7" t="s">
        <v>449</v>
      </c>
      <c r="D283" s="7" t="s">
        <v>101</v>
      </c>
    </row>
    <row r="284" spans="2:4" x14ac:dyDescent="0.25">
      <c r="B284" s="6" t="s">
        <v>436</v>
      </c>
      <c r="C284" s="7" t="s">
        <v>450</v>
      </c>
      <c r="D284" s="7" t="s">
        <v>101</v>
      </c>
    </row>
    <row r="285" spans="2:4" x14ac:dyDescent="0.25">
      <c r="B285" s="6" t="s">
        <v>436</v>
      </c>
      <c r="C285" s="7" t="s">
        <v>317</v>
      </c>
      <c r="D285" s="7" t="s">
        <v>101</v>
      </c>
    </row>
    <row r="286" spans="2:4" x14ac:dyDescent="0.25">
      <c r="B286" s="6" t="s">
        <v>436</v>
      </c>
      <c r="C286" s="7" t="s">
        <v>451</v>
      </c>
      <c r="D286" s="7" t="s">
        <v>101</v>
      </c>
    </row>
    <row r="287" spans="2:4" x14ac:dyDescent="0.25">
      <c r="B287" s="6" t="s">
        <v>436</v>
      </c>
      <c r="C287" s="7" t="s">
        <v>452</v>
      </c>
      <c r="D287" s="7" t="s">
        <v>101</v>
      </c>
    </row>
    <row r="288" spans="2:4" x14ac:dyDescent="0.25">
      <c r="B288" s="6" t="s">
        <v>436</v>
      </c>
      <c r="C288" s="7" t="s">
        <v>453</v>
      </c>
      <c r="D288" s="7" t="s">
        <v>101</v>
      </c>
    </row>
    <row r="289" spans="2:4" x14ac:dyDescent="0.25">
      <c r="B289" s="6" t="s">
        <v>436</v>
      </c>
      <c r="C289" s="7" t="s">
        <v>454</v>
      </c>
      <c r="D289" s="7" t="s">
        <v>101</v>
      </c>
    </row>
    <row r="290" spans="2:4" x14ac:dyDescent="0.25">
      <c r="B290" s="6" t="s">
        <v>436</v>
      </c>
      <c r="C290" s="7" t="s">
        <v>455</v>
      </c>
      <c r="D290" s="7" t="s">
        <v>101</v>
      </c>
    </row>
    <row r="291" spans="2:4" x14ac:dyDescent="0.25">
      <c r="B291" s="6" t="s">
        <v>436</v>
      </c>
      <c r="C291" s="7" t="s">
        <v>456</v>
      </c>
      <c r="D291" s="7" t="s">
        <v>101</v>
      </c>
    </row>
    <row r="292" spans="2:4" x14ac:dyDescent="0.25">
      <c r="B292" s="6" t="s">
        <v>436</v>
      </c>
      <c r="C292" s="7" t="s">
        <v>457</v>
      </c>
      <c r="D292" s="7" t="s">
        <v>101</v>
      </c>
    </row>
    <row r="293" spans="2:4" x14ac:dyDescent="0.25">
      <c r="B293" s="6" t="s">
        <v>436</v>
      </c>
      <c r="C293" s="7" t="s">
        <v>458</v>
      </c>
      <c r="D293" s="7" t="s">
        <v>101</v>
      </c>
    </row>
    <row r="294" spans="2:4" x14ac:dyDescent="0.25">
      <c r="B294" s="6" t="s">
        <v>436</v>
      </c>
      <c r="C294" s="7" t="s">
        <v>459</v>
      </c>
      <c r="D294" s="7" t="s">
        <v>101</v>
      </c>
    </row>
    <row r="295" spans="2:4" x14ac:dyDescent="0.25">
      <c r="B295" s="6" t="s">
        <v>436</v>
      </c>
      <c r="C295" s="7" t="s">
        <v>460</v>
      </c>
      <c r="D295" s="7" t="s">
        <v>101</v>
      </c>
    </row>
    <row r="296" spans="2:4" x14ac:dyDescent="0.25">
      <c r="B296" s="6" t="s">
        <v>436</v>
      </c>
      <c r="C296" s="7" t="s">
        <v>461</v>
      </c>
      <c r="D296" s="7" t="s">
        <v>101</v>
      </c>
    </row>
    <row r="297" spans="2:4" x14ac:dyDescent="0.25">
      <c r="B297" s="6" t="s">
        <v>436</v>
      </c>
      <c r="C297" s="7" t="s">
        <v>462</v>
      </c>
      <c r="D297" s="7" t="s">
        <v>101</v>
      </c>
    </row>
    <row r="298" spans="2:4" x14ac:dyDescent="0.25">
      <c r="B298" s="6" t="s">
        <v>436</v>
      </c>
      <c r="C298" s="7" t="s">
        <v>463</v>
      </c>
      <c r="D298" s="7" t="s">
        <v>101</v>
      </c>
    </row>
    <row r="299" spans="2:4" x14ac:dyDescent="0.25">
      <c r="B299" s="6" t="s">
        <v>436</v>
      </c>
      <c r="C299" s="7" t="s">
        <v>464</v>
      </c>
      <c r="D299" s="7" t="s">
        <v>101</v>
      </c>
    </row>
    <row r="300" spans="2:4" x14ac:dyDescent="0.25">
      <c r="B300" s="6" t="s">
        <v>436</v>
      </c>
      <c r="C300" s="7" t="s">
        <v>465</v>
      </c>
      <c r="D300" s="7" t="s">
        <v>101</v>
      </c>
    </row>
    <row r="301" spans="2:4" x14ac:dyDescent="0.25">
      <c r="B301" s="6" t="s">
        <v>436</v>
      </c>
      <c r="C301" s="7" t="s">
        <v>466</v>
      </c>
      <c r="D301" s="7" t="s">
        <v>101</v>
      </c>
    </row>
    <row r="302" spans="2:4" x14ac:dyDescent="0.25">
      <c r="B302" s="6" t="s">
        <v>436</v>
      </c>
      <c r="C302" s="7" t="s">
        <v>467</v>
      </c>
      <c r="D302" s="7" t="s">
        <v>101</v>
      </c>
    </row>
    <row r="303" spans="2:4" x14ac:dyDescent="0.25">
      <c r="B303" s="6" t="s">
        <v>436</v>
      </c>
      <c r="C303" s="7" t="s">
        <v>468</v>
      </c>
      <c r="D303" s="7" t="s">
        <v>101</v>
      </c>
    </row>
    <row r="304" spans="2:4" x14ac:dyDescent="0.25">
      <c r="B304" s="6" t="s">
        <v>436</v>
      </c>
      <c r="C304" s="7" t="s">
        <v>469</v>
      </c>
      <c r="D304" s="7" t="s">
        <v>101</v>
      </c>
    </row>
    <row r="305" spans="2:4" x14ac:dyDescent="0.25">
      <c r="B305" s="6" t="s">
        <v>436</v>
      </c>
      <c r="C305" s="7" t="s">
        <v>470</v>
      </c>
      <c r="D305" s="7" t="s">
        <v>101</v>
      </c>
    </row>
    <row r="306" spans="2:4" x14ac:dyDescent="0.25">
      <c r="B306" s="6" t="s">
        <v>436</v>
      </c>
      <c r="C306" s="7" t="s">
        <v>471</v>
      </c>
      <c r="D306" s="7" t="s">
        <v>101</v>
      </c>
    </row>
    <row r="307" spans="2:4" x14ac:dyDescent="0.25">
      <c r="B307" s="6" t="s">
        <v>436</v>
      </c>
      <c r="C307" s="7" t="s">
        <v>472</v>
      </c>
      <c r="D307" s="7" t="s">
        <v>101</v>
      </c>
    </row>
    <row r="308" spans="2:4" x14ac:dyDescent="0.25">
      <c r="B308" s="6" t="s">
        <v>436</v>
      </c>
      <c r="C308" s="7" t="s">
        <v>473</v>
      </c>
      <c r="D308" s="7" t="s">
        <v>101</v>
      </c>
    </row>
    <row r="309" spans="2:4" x14ac:dyDescent="0.25">
      <c r="B309" s="6" t="s">
        <v>436</v>
      </c>
      <c r="C309" s="7" t="s">
        <v>474</v>
      </c>
      <c r="D309" s="7" t="s">
        <v>101</v>
      </c>
    </row>
    <row r="310" spans="2:4" x14ac:dyDescent="0.25">
      <c r="B310" s="6" t="s">
        <v>436</v>
      </c>
      <c r="C310" s="7" t="s">
        <v>475</v>
      </c>
      <c r="D310" s="7" t="s">
        <v>101</v>
      </c>
    </row>
    <row r="311" spans="2:4" x14ac:dyDescent="0.25">
      <c r="B311" s="6" t="s">
        <v>436</v>
      </c>
      <c r="C311" s="7" t="s">
        <v>476</v>
      </c>
      <c r="D311" s="7" t="s">
        <v>101</v>
      </c>
    </row>
    <row r="312" spans="2:4" x14ac:dyDescent="0.25">
      <c r="B312" s="6" t="s">
        <v>436</v>
      </c>
      <c r="C312" s="7" t="s">
        <v>477</v>
      </c>
      <c r="D312" s="7" t="s">
        <v>101</v>
      </c>
    </row>
    <row r="313" spans="2:4" x14ac:dyDescent="0.25">
      <c r="B313" s="6" t="s">
        <v>436</v>
      </c>
      <c r="C313" s="7" t="s">
        <v>478</v>
      </c>
      <c r="D313" s="7" t="s">
        <v>101</v>
      </c>
    </row>
    <row r="314" spans="2:4" x14ac:dyDescent="0.25">
      <c r="B314" s="6" t="s">
        <v>436</v>
      </c>
      <c r="C314" s="7" t="s">
        <v>479</v>
      </c>
      <c r="D314" s="7" t="s">
        <v>101</v>
      </c>
    </row>
    <row r="315" spans="2:4" x14ac:dyDescent="0.25">
      <c r="B315" s="6" t="s">
        <v>436</v>
      </c>
      <c r="C315" s="7" t="s">
        <v>480</v>
      </c>
      <c r="D315" s="7" t="s">
        <v>101</v>
      </c>
    </row>
    <row r="316" spans="2:4" x14ac:dyDescent="0.25">
      <c r="B316" s="6" t="s">
        <v>436</v>
      </c>
      <c r="C316" s="7" t="s">
        <v>481</v>
      </c>
      <c r="D316" s="7" t="s">
        <v>101</v>
      </c>
    </row>
    <row r="317" spans="2:4" x14ac:dyDescent="0.25">
      <c r="B317" s="6" t="s">
        <v>436</v>
      </c>
      <c r="C317" s="7" t="s">
        <v>482</v>
      </c>
      <c r="D317" s="7" t="s">
        <v>101</v>
      </c>
    </row>
    <row r="318" spans="2:4" x14ac:dyDescent="0.25">
      <c r="B318" s="6" t="s">
        <v>436</v>
      </c>
      <c r="C318" s="7" t="s">
        <v>483</v>
      </c>
      <c r="D318" s="7" t="s">
        <v>101</v>
      </c>
    </row>
    <row r="319" spans="2:4" x14ac:dyDescent="0.25">
      <c r="B319" s="6" t="s">
        <v>436</v>
      </c>
      <c r="C319" s="7" t="s">
        <v>484</v>
      </c>
      <c r="D319" s="7" t="s">
        <v>101</v>
      </c>
    </row>
    <row r="320" spans="2:4" x14ac:dyDescent="0.25">
      <c r="B320" s="6" t="s">
        <v>436</v>
      </c>
      <c r="C320" s="7" t="s">
        <v>485</v>
      </c>
      <c r="D320" s="7" t="s">
        <v>101</v>
      </c>
    </row>
    <row r="321" spans="2:4" x14ac:dyDescent="0.25">
      <c r="B321" s="6" t="s">
        <v>436</v>
      </c>
      <c r="C321" s="7" t="s">
        <v>486</v>
      </c>
      <c r="D321" s="7" t="s">
        <v>101</v>
      </c>
    </row>
    <row r="322" spans="2:4" x14ac:dyDescent="0.25">
      <c r="B322" s="6" t="s">
        <v>436</v>
      </c>
      <c r="C322" s="7" t="s">
        <v>487</v>
      </c>
      <c r="D322" s="7" t="s">
        <v>101</v>
      </c>
    </row>
    <row r="323" spans="2:4" x14ac:dyDescent="0.25">
      <c r="B323" s="6" t="s">
        <v>436</v>
      </c>
      <c r="C323" s="7" t="s">
        <v>488</v>
      </c>
      <c r="D323" s="7" t="s">
        <v>101</v>
      </c>
    </row>
    <row r="324" spans="2:4" x14ac:dyDescent="0.25">
      <c r="B324" s="6" t="s">
        <v>436</v>
      </c>
      <c r="C324" s="7" t="s">
        <v>489</v>
      </c>
      <c r="D324" s="7" t="s">
        <v>101</v>
      </c>
    </row>
    <row r="325" spans="2:4" x14ac:dyDescent="0.25">
      <c r="B325" s="6" t="s">
        <v>436</v>
      </c>
      <c r="C325" s="7" t="s">
        <v>490</v>
      </c>
      <c r="D325" s="7" t="s">
        <v>101</v>
      </c>
    </row>
    <row r="326" spans="2:4" x14ac:dyDescent="0.25">
      <c r="B326" s="6" t="s">
        <v>436</v>
      </c>
      <c r="C326" s="7" t="s">
        <v>491</v>
      </c>
      <c r="D326" s="7" t="s">
        <v>101</v>
      </c>
    </row>
    <row r="327" spans="2:4" x14ac:dyDescent="0.25">
      <c r="B327" s="6" t="s">
        <v>436</v>
      </c>
      <c r="C327" s="7" t="s">
        <v>492</v>
      </c>
      <c r="D327" s="7" t="s">
        <v>101</v>
      </c>
    </row>
    <row r="328" spans="2:4" x14ac:dyDescent="0.25">
      <c r="B328" s="6" t="s">
        <v>436</v>
      </c>
      <c r="C328" s="7" t="s">
        <v>493</v>
      </c>
      <c r="D328" s="7" t="s">
        <v>101</v>
      </c>
    </row>
    <row r="329" spans="2:4" x14ac:dyDescent="0.25">
      <c r="B329" s="6" t="s">
        <v>436</v>
      </c>
      <c r="C329" s="7" t="s">
        <v>494</v>
      </c>
      <c r="D329" s="7" t="s">
        <v>101</v>
      </c>
    </row>
    <row r="330" spans="2:4" x14ac:dyDescent="0.25">
      <c r="B330" s="6" t="s">
        <v>436</v>
      </c>
      <c r="C330" s="7" t="s">
        <v>495</v>
      </c>
      <c r="D330" s="7" t="s">
        <v>101</v>
      </c>
    </row>
    <row r="331" spans="2:4" x14ac:dyDescent="0.25">
      <c r="B331" s="6" t="s">
        <v>436</v>
      </c>
      <c r="C331" s="7" t="s">
        <v>496</v>
      </c>
      <c r="D331" s="7" t="s">
        <v>101</v>
      </c>
    </row>
    <row r="332" spans="2:4" x14ac:dyDescent="0.25">
      <c r="B332" s="6" t="s">
        <v>436</v>
      </c>
      <c r="C332" s="7" t="s">
        <v>497</v>
      </c>
      <c r="D332" s="7" t="s">
        <v>101</v>
      </c>
    </row>
    <row r="333" spans="2:4" x14ac:dyDescent="0.25">
      <c r="B333" s="6" t="s">
        <v>436</v>
      </c>
      <c r="C333" s="7" t="s">
        <v>498</v>
      </c>
      <c r="D333" s="7" t="s">
        <v>101</v>
      </c>
    </row>
    <row r="334" spans="2:4" x14ac:dyDescent="0.25">
      <c r="B334" s="6" t="s">
        <v>436</v>
      </c>
      <c r="C334" s="7" t="s">
        <v>499</v>
      </c>
      <c r="D334" s="7" t="s">
        <v>101</v>
      </c>
    </row>
    <row r="335" spans="2:4" x14ac:dyDescent="0.25">
      <c r="B335" s="6" t="s">
        <v>436</v>
      </c>
      <c r="C335" s="7" t="s">
        <v>500</v>
      </c>
      <c r="D335" s="7" t="s">
        <v>101</v>
      </c>
    </row>
    <row r="336" spans="2:4" x14ac:dyDescent="0.25">
      <c r="B336" s="6" t="s">
        <v>436</v>
      </c>
      <c r="C336" s="7" t="s">
        <v>501</v>
      </c>
      <c r="D336" s="7" t="s">
        <v>101</v>
      </c>
    </row>
    <row r="337" spans="2:4" x14ac:dyDescent="0.25">
      <c r="B337" s="6" t="s">
        <v>436</v>
      </c>
      <c r="C337" s="7" t="s">
        <v>502</v>
      </c>
      <c r="D337" s="7" t="s">
        <v>101</v>
      </c>
    </row>
    <row r="338" spans="2:4" x14ac:dyDescent="0.25">
      <c r="B338" s="6" t="s">
        <v>436</v>
      </c>
      <c r="C338" s="7" t="s">
        <v>503</v>
      </c>
      <c r="D338" s="7" t="s">
        <v>101</v>
      </c>
    </row>
    <row r="339" spans="2:4" x14ac:dyDescent="0.25">
      <c r="B339" s="6" t="s">
        <v>436</v>
      </c>
      <c r="C339" s="7" t="s">
        <v>504</v>
      </c>
      <c r="D339" s="7" t="s">
        <v>101</v>
      </c>
    </row>
    <row r="340" spans="2:4" x14ac:dyDescent="0.25">
      <c r="B340" s="6" t="s">
        <v>436</v>
      </c>
      <c r="C340" s="7" t="s">
        <v>505</v>
      </c>
      <c r="D340" s="7" t="s">
        <v>101</v>
      </c>
    </row>
    <row r="341" spans="2:4" x14ac:dyDescent="0.25">
      <c r="B341" s="6" t="s">
        <v>436</v>
      </c>
      <c r="C341" s="7" t="s">
        <v>506</v>
      </c>
      <c r="D341" s="7" t="s">
        <v>101</v>
      </c>
    </row>
    <row r="342" spans="2:4" x14ac:dyDescent="0.25">
      <c r="B342" s="6" t="s">
        <v>436</v>
      </c>
      <c r="C342" s="7" t="s">
        <v>507</v>
      </c>
      <c r="D342" s="7" t="s">
        <v>101</v>
      </c>
    </row>
    <row r="343" spans="2:4" x14ac:dyDescent="0.25">
      <c r="B343" s="6" t="s">
        <v>436</v>
      </c>
      <c r="C343" s="7" t="s">
        <v>508</v>
      </c>
      <c r="D343" s="7" t="s">
        <v>101</v>
      </c>
    </row>
    <row r="344" spans="2:4" x14ac:dyDescent="0.25">
      <c r="B344" s="6" t="s">
        <v>436</v>
      </c>
      <c r="C344" s="7" t="s">
        <v>509</v>
      </c>
      <c r="D344" s="7" t="s">
        <v>101</v>
      </c>
    </row>
    <row r="345" spans="2:4" x14ac:dyDescent="0.25">
      <c r="B345" s="6" t="s">
        <v>436</v>
      </c>
      <c r="C345" s="7" t="s">
        <v>510</v>
      </c>
      <c r="D345" s="7" t="s">
        <v>101</v>
      </c>
    </row>
    <row r="346" spans="2:4" x14ac:dyDescent="0.25">
      <c r="B346" s="31" t="s">
        <v>511</v>
      </c>
      <c r="C346" s="7" t="s">
        <v>512</v>
      </c>
      <c r="D346" s="7" t="s">
        <v>102</v>
      </c>
    </row>
    <row r="347" spans="2:4" x14ac:dyDescent="0.25">
      <c r="B347" s="6" t="s">
        <v>511</v>
      </c>
      <c r="C347" s="7" t="s">
        <v>513</v>
      </c>
      <c r="D347" s="7" t="s">
        <v>102</v>
      </c>
    </row>
    <row r="348" spans="2:4" x14ac:dyDescent="0.25">
      <c r="B348" s="6" t="s">
        <v>511</v>
      </c>
      <c r="C348" s="7" t="s">
        <v>514</v>
      </c>
      <c r="D348" s="7" t="s">
        <v>102</v>
      </c>
    </row>
    <row r="349" spans="2:4" x14ac:dyDescent="0.25">
      <c r="B349" s="6" t="s">
        <v>511</v>
      </c>
      <c r="C349" s="7" t="s">
        <v>515</v>
      </c>
      <c r="D349" s="7" t="s">
        <v>102</v>
      </c>
    </row>
    <row r="350" spans="2:4" x14ac:dyDescent="0.25">
      <c r="B350" s="6" t="s">
        <v>511</v>
      </c>
      <c r="C350" s="7" t="s">
        <v>516</v>
      </c>
      <c r="D350" s="7" t="s">
        <v>102</v>
      </c>
    </row>
    <row r="351" spans="2:4" x14ac:dyDescent="0.25">
      <c r="B351" s="6" t="s">
        <v>511</v>
      </c>
      <c r="C351" s="7" t="s">
        <v>517</v>
      </c>
      <c r="D351" s="7" t="s">
        <v>102</v>
      </c>
    </row>
    <row r="352" spans="2:4" x14ac:dyDescent="0.25">
      <c r="B352" s="6" t="s">
        <v>511</v>
      </c>
      <c r="C352" s="7" t="s">
        <v>518</v>
      </c>
      <c r="D352" s="7" t="s">
        <v>102</v>
      </c>
    </row>
    <row r="353" spans="2:4" x14ac:dyDescent="0.25">
      <c r="B353" s="6" t="s">
        <v>511</v>
      </c>
      <c r="C353" s="7" t="s">
        <v>519</v>
      </c>
      <c r="D353" s="7" t="s">
        <v>102</v>
      </c>
    </row>
    <row r="354" spans="2:4" x14ac:dyDescent="0.25">
      <c r="B354" s="6" t="s">
        <v>511</v>
      </c>
      <c r="C354" s="7" t="s">
        <v>520</v>
      </c>
      <c r="D354" s="7" t="s">
        <v>102</v>
      </c>
    </row>
    <row r="355" spans="2:4" x14ac:dyDescent="0.25">
      <c r="B355" s="6" t="s">
        <v>511</v>
      </c>
      <c r="C355" s="7" t="s">
        <v>521</v>
      </c>
      <c r="D355" s="7" t="s">
        <v>102</v>
      </c>
    </row>
    <row r="356" spans="2:4" x14ac:dyDescent="0.25">
      <c r="B356" s="6" t="s">
        <v>511</v>
      </c>
      <c r="C356" s="7" t="s">
        <v>522</v>
      </c>
      <c r="D356" s="7" t="s">
        <v>102</v>
      </c>
    </row>
    <row r="357" spans="2:4" x14ac:dyDescent="0.25">
      <c r="B357" s="6" t="s">
        <v>511</v>
      </c>
      <c r="C357" s="7" t="s">
        <v>523</v>
      </c>
      <c r="D357" s="7" t="s">
        <v>102</v>
      </c>
    </row>
    <row r="358" spans="2:4" x14ac:dyDescent="0.25">
      <c r="B358" s="6" t="s">
        <v>511</v>
      </c>
      <c r="C358" s="7" t="s">
        <v>524</v>
      </c>
      <c r="D358" s="7" t="s">
        <v>102</v>
      </c>
    </row>
    <row r="359" spans="2:4" x14ac:dyDescent="0.25">
      <c r="B359" s="6" t="s">
        <v>511</v>
      </c>
      <c r="C359" s="7" t="s">
        <v>379</v>
      </c>
      <c r="D359" s="7" t="s">
        <v>102</v>
      </c>
    </row>
    <row r="360" spans="2:4" x14ac:dyDescent="0.25">
      <c r="B360" s="6" t="s">
        <v>511</v>
      </c>
      <c r="C360" s="7" t="s">
        <v>525</v>
      </c>
      <c r="D360" s="7" t="s">
        <v>102</v>
      </c>
    </row>
    <row r="361" spans="2:4" x14ac:dyDescent="0.25">
      <c r="B361" s="6" t="s">
        <v>511</v>
      </c>
      <c r="C361" s="7" t="s">
        <v>526</v>
      </c>
      <c r="D361" s="7" t="s">
        <v>102</v>
      </c>
    </row>
    <row r="362" spans="2:4" x14ac:dyDescent="0.25">
      <c r="B362" s="6" t="s">
        <v>511</v>
      </c>
      <c r="C362" s="7" t="s">
        <v>527</v>
      </c>
      <c r="D362" s="7" t="s">
        <v>102</v>
      </c>
    </row>
    <row r="363" spans="2:4" x14ac:dyDescent="0.25">
      <c r="B363" s="6" t="s">
        <v>511</v>
      </c>
      <c r="C363" s="7" t="s">
        <v>528</v>
      </c>
      <c r="D363" s="7" t="s">
        <v>102</v>
      </c>
    </row>
    <row r="364" spans="2:4" x14ac:dyDescent="0.25">
      <c r="B364" s="6" t="s">
        <v>511</v>
      </c>
      <c r="C364" s="7" t="s">
        <v>529</v>
      </c>
      <c r="D364" s="7" t="s">
        <v>102</v>
      </c>
    </row>
    <row r="365" spans="2:4" x14ac:dyDescent="0.25">
      <c r="B365" s="6" t="s">
        <v>511</v>
      </c>
      <c r="C365" s="7" t="s">
        <v>530</v>
      </c>
      <c r="D365" s="7" t="s">
        <v>102</v>
      </c>
    </row>
    <row r="366" spans="2:4" x14ac:dyDescent="0.25">
      <c r="B366" s="6" t="s">
        <v>511</v>
      </c>
      <c r="C366" s="7" t="s">
        <v>531</v>
      </c>
      <c r="D366" s="7" t="s">
        <v>102</v>
      </c>
    </row>
    <row r="367" spans="2:4" x14ac:dyDescent="0.25">
      <c r="B367" s="6" t="s">
        <v>511</v>
      </c>
      <c r="C367" s="7" t="s">
        <v>532</v>
      </c>
      <c r="D367" s="7" t="s">
        <v>102</v>
      </c>
    </row>
    <row r="368" spans="2:4" x14ac:dyDescent="0.25">
      <c r="B368" s="6" t="s">
        <v>511</v>
      </c>
      <c r="C368" s="7" t="s">
        <v>375</v>
      </c>
      <c r="D368" s="7" t="s">
        <v>102</v>
      </c>
    </row>
    <row r="369" spans="2:4" x14ac:dyDescent="0.25">
      <c r="B369" s="6" t="s">
        <v>511</v>
      </c>
      <c r="C369" s="7" t="s">
        <v>533</v>
      </c>
      <c r="D369" s="7" t="s">
        <v>102</v>
      </c>
    </row>
    <row r="370" spans="2:4" x14ac:dyDescent="0.25">
      <c r="B370" s="6" t="s">
        <v>511</v>
      </c>
      <c r="C370" s="7" t="s">
        <v>534</v>
      </c>
      <c r="D370" s="7" t="s">
        <v>102</v>
      </c>
    </row>
    <row r="371" spans="2:4" x14ac:dyDescent="0.25">
      <c r="B371" s="6" t="s">
        <v>511</v>
      </c>
      <c r="C371" s="7" t="s">
        <v>535</v>
      </c>
      <c r="D371" s="7" t="s">
        <v>102</v>
      </c>
    </row>
    <row r="372" spans="2:4" x14ac:dyDescent="0.25">
      <c r="B372" s="6" t="s">
        <v>511</v>
      </c>
      <c r="C372" s="7" t="s">
        <v>536</v>
      </c>
      <c r="D372" s="7" t="s">
        <v>102</v>
      </c>
    </row>
    <row r="373" spans="2:4" x14ac:dyDescent="0.25">
      <c r="B373" s="6" t="s">
        <v>511</v>
      </c>
      <c r="C373" s="7" t="s">
        <v>537</v>
      </c>
      <c r="D373" s="7" t="s">
        <v>102</v>
      </c>
    </row>
    <row r="374" spans="2:4" x14ac:dyDescent="0.25">
      <c r="B374" s="6" t="s">
        <v>511</v>
      </c>
      <c r="C374" s="7" t="s">
        <v>538</v>
      </c>
      <c r="D374" s="7" t="s">
        <v>102</v>
      </c>
    </row>
    <row r="375" spans="2:4" x14ac:dyDescent="0.25">
      <c r="B375" s="6" t="s">
        <v>511</v>
      </c>
      <c r="C375" s="7" t="s">
        <v>539</v>
      </c>
      <c r="D375" s="7" t="s">
        <v>102</v>
      </c>
    </row>
    <row r="376" spans="2:4" x14ac:dyDescent="0.25">
      <c r="B376" s="6" t="s">
        <v>511</v>
      </c>
      <c r="C376" s="7" t="s">
        <v>540</v>
      </c>
      <c r="D376" s="7" t="s">
        <v>102</v>
      </c>
    </row>
    <row r="377" spans="2:4" x14ac:dyDescent="0.25">
      <c r="B377" s="6" t="s">
        <v>511</v>
      </c>
      <c r="C377" s="7" t="s">
        <v>541</v>
      </c>
      <c r="D377" s="7" t="s">
        <v>102</v>
      </c>
    </row>
    <row r="378" spans="2:4" x14ac:dyDescent="0.25">
      <c r="B378" s="6" t="s">
        <v>511</v>
      </c>
      <c r="C378" s="7" t="s">
        <v>542</v>
      </c>
      <c r="D378" s="7" t="s">
        <v>102</v>
      </c>
    </row>
    <row r="379" spans="2:4" x14ac:dyDescent="0.25">
      <c r="B379" s="6" t="s">
        <v>511</v>
      </c>
      <c r="C379" s="7" t="s">
        <v>543</v>
      </c>
      <c r="D379" s="7" t="s">
        <v>102</v>
      </c>
    </row>
    <row r="380" spans="2:4" x14ac:dyDescent="0.25">
      <c r="B380" s="6" t="s">
        <v>511</v>
      </c>
      <c r="C380" s="7" t="s">
        <v>544</v>
      </c>
      <c r="D380" s="7" t="s">
        <v>102</v>
      </c>
    </row>
    <row r="381" spans="2:4" x14ac:dyDescent="0.25">
      <c r="B381" s="6" t="s">
        <v>511</v>
      </c>
      <c r="C381" s="7" t="s">
        <v>545</v>
      </c>
      <c r="D381" s="7" t="s">
        <v>102</v>
      </c>
    </row>
    <row r="382" spans="2:4" x14ac:dyDescent="0.25">
      <c r="B382" s="6" t="s">
        <v>511</v>
      </c>
      <c r="C382" s="7" t="s">
        <v>546</v>
      </c>
      <c r="D382" s="7" t="s">
        <v>102</v>
      </c>
    </row>
    <row r="383" spans="2:4" x14ac:dyDescent="0.25">
      <c r="B383" s="6" t="s">
        <v>511</v>
      </c>
      <c r="C383" s="7" t="s">
        <v>547</v>
      </c>
      <c r="D383" s="7" t="s">
        <v>102</v>
      </c>
    </row>
    <row r="384" spans="2:4" x14ac:dyDescent="0.25">
      <c r="B384" s="6" t="s">
        <v>511</v>
      </c>
      <c r="C384" s="7" t="s">
        <v>548</v>
      </c>
      <c r="D384" s="7" t="s">
        <v>102</v>
      </c>
    </row>
    <row r="385" spans="2:4" x14ac:dyDescent="0.25">
      <c r="B385" s="6" t="s">
        <v>511</v>
      </c>
      <c r="C385" s="7" t="s">
        <v>549</v>
      </c>
      <c r="D385" s="7" t="s">
        <v>102</v>
      </c>
    </row>
    <row r="386" spans="2:4" x14ac:dyDescent="0.25">
      <c r="B386" s="6" t="s">
        <v>511</v>
      </c>
      <c r="C386" s="7" t="s">
        <v>550</v>
      </c>
      <c r="D386" s="7" t="s">
        <v>102</v>
      </c>
    </row>
    <row r="387" spans="2:4" x14ac:dyDescent="0.25">
      <c r="B387" s="6" t="s">
        <v>511</v>
      </c>
      <c r="C387" s="7" t="s">
        <v>551</v>
      </c>
      <c r="D387" s="7" t="s">
        <v>102</v>
      </c>
    </row>
    <row r="388" spans="2:4" x14ac:dyDescent="0.25">
      <c r="B388" s="6" t="s">
        <v>511</v>
      </c>
      <c r="C388" s="7" t="s">
        <v>552</v>
      </c>
      <c r="D388" s="7" t="s">
        <v>102</v>
      </c>
    </row>
    <row r="389" spans="2:4" x14ac:dyDescent="0.25">
      <c r="B389" s="6" t="s">
        <v>511</v>
      </c>
      <c r="C389" s="7" t="s">
        <v>553</v>
      </c>
      <c r="D389" s="7" t="s">
        <v>102</v>
      </c>
    </row>
    <row r="390" spans="2:4" x14ac:dyDescent="0.25">
      <c r="B390" s="6" t="s">
        <v>511</v>
      </c>
      <c r="C390" s="7" t="s">
        <v>554</v>
      </c>
      <c r="D390" s="7" t="s">
        <v>102</v>
      </c>
    </row>
    <row r="391" spans="2:4" x14ac:dyDescent="0.25">
      <c r="B391" s="6" t="s">
        <v>511</v>
      </c>
      <c r="C391" s="7" t="s">
        <v>555</v>
      </c>
      <c r="D391" s="7" t="s">
        <v>102</v>
      </c>
    </row>
    <row r="392" spans="2:4" x14ac:dyDescent="0.25">
      <c r="B392" s="6" t="s">
        <v>511</v>
      </c>
      <c r="C392" s="7" t="s">
        <v>556</v>
      </c>
      <c r="D392" s="7" t="s">
        <v>102</v>
      </c>
    </row>
    <row r="393" spans="2:4" x14ac:dyDescent="0.25">
      <c r="B393" s="6" t="s">
        <v>511</v>
      </c>
      <c r="C393" s="7" t="s">
        <v>557</v>
      </c>
      <c r="D393" s="7" t="s">
        <v>102</v>
      </c>
    </row>
    <row r="394" spans="2:4" x14ac:dyDescent="0.25">
      <c r="B394" s="6" t="s">
        <v>511</v>
      </c>
      <c r="C394" s="7" t="s">
        <v>558</v>
      </c>
      <c r="D394" s="7" t="s">
        <v>102</v>
      </c>
    </row>
    <row r="395" spans="2:4" x14ac:dyDescent="0.25">
      <c r="B395" s="6" t="s">
        <v>511</v>
      </c>
      <c r="C395" s="7" t="s">
        <v>559</v>
      </c>
      <c r="D395" s="7" t="s">
        <v>102</v>
      </c>
    </row>
    <row r="396" spans="2:4" x14ac:dyDescent="0.25">
      <c r="B396" s="6" t="s">
        <v>511</v>
      </c>
      <c r="C396" s="7" t="s">
        <v>560</v>
      </c>
      <c r="D396" s="7" t="s">
        <v>102</v>
      </c>
    </row>
    <row r="397" spans="2:4" x14ac:dyDescent="0.25">
      <c r="B397" s="6" t="s">
        <v>511</v>
      </c>
      <c r="C397" s="7" t="s">
        <v>561</v>
      </c>
      <c r="D397" s="7" t="s">
        <v>102</v>
      </c>
    </row>
    <row r="398" spans="2:4" x14ac:dyDescent="0.25">
      <c r="B398" s="6" t="s">
        <v>511</v>
      </c>
      <c r="C398" s="7" t="s">
        <v>562</v>
      </c>
      <c r="D398" s="7" t="s">
        <v>102</v>
      </c>
    </row>
    <row r="399" spans="2:4" x14ac:dyDescent="0.25">
      <c r="B399" s="6" t="s">
        <v>511</v>
      </c>
      <c r="C399" s="7" t="s">
        <v>563</v>
      </c>
      <c r="D399" s="7" t="s">
        <v>102</v>
      </c>
    </row>
    <row r="400" spans="2:4" x14ac:dyDescent="0.25">
      <c r="B400" s="6" t="s">
        <v>511</v>
      </c>
      <c r="C400" s="7" t="s">
        <v>564</v>
      </c>
      <c r="D400" s="7" t="s">
        <v>102</v>
      </c>
    </row>
    <row r="401" spans="2:4" x14ac:dyDescent="0.25">
      <c r="B401" s="6" t="s">
        <v>511</v>
      </c>
      <c r="C401" s="7" t="s">
        <v>565</v>
      </c>
      <c r="D401" s="7" t="s">
        <v>102</v>
      </c>
    </row>
    <row r="402" spans="2:4" x14ac:dyDescent="0.25">
      <c r="B402" s="6" t="s">
        <v>511</v>
      </c>
      <c r="C402" s="7" t="s">
        <v>566</v>
      </c>
      <c r="D402" s="7" t="s">
        <v>102</v>
      </c>
    </row>
    <row r="403" spans="2:4" x14ac:dyDescent="0.25">
      <c r="B403" s="6" t="s">
        <v>511</v>
      </c>
      <c r="C403" s="7" t="s">
        <v>567</v>
      </c>
      <c r="D403" s="7" t="s">
        <v>102</v>
      </c>
    </row>
    <row r="404" spans="2:4" x14ac:dyDescent="0.25">
      <c r="B404" s="6" t="s">
        <v>511</v>
      </c>
      <c r="C404" s="7" t="s">
        <v>568</v>
      </c>
      <c r="D404" s="7" t="s">
        <v>102</v>
      </c>
    </row>
    <row r="405" spans="2:4" x14ac:dyDescent="0.25">
      <c r="B405" s="6" t="s">
        <v>511</v>
      </c>
      <c r="C405" s="7" t="s">
        <v>569</v>
      </c>
      <c r="D405" s="7" t="s">
        <v>102</v>
      </c>
    </row>
    <row r="406" spans="2:4" x14ac:dyDescent="0.25">
      <c r="B406" s="6" t="s">
        <v>511</v>
      </c>
      <c r="C406" s="7" t="s">
        <v>570</v>
      </c>
      <c r="D406" s="7" t="s">
        <v>102</v>
      </c>
    </row>
    <row r="407" spans="2:4" x14ac:dyDescent="0.25">
      <c r="B407" s="6" t="s">
        <v>511</v>
      </c>
      <c r="C407" s="7" t="s">
        <v>571</v>
      </c>
      <c r="D407" s="7" t="s">
        <v>102</v>
      </c>
    </row>
    <row r="408" spans="2:4" x14ac:dyDescent="0.25">
      <c r="B408" s="6" t="s">
        <v>511</v>
      </c>
      <c r="C408" s="7" t="s">
        <v>572</v>
      </c>
      <c r="D408" s="7" t="s">
        <v>102</v>
      </c>
    </row>
    <row r="409" spans="2:4" x14ac:dyDescent="0.25">
      <c r="B409" s="6" t="s">
        <v>511</v>
      </c>
      <c r="C409" s="7" t="s">
        <v>573</v>
      </c>
      <c r="D409" s="7" t="s">
        <v>102</v>
      </c>
    </row>
    <row r="410" spans="2:4" x14ac:dyDescent="0.25">
      <c r="B410" s="6" t="s">
        <v>511</v>
      </c>
      <c r="C410" s="7" t="s">
        <v>574</v>
      </c>
      <c r="D410" s="7" t="s">
        <v>102</v>
      </c>
    </row>
    <row r="411" spans="2:4" x14ac:dyDescent="0.25">
      <c r="B411" s="6" t="s">
        <v>511</v>
      </c>
      <c r="C411" s="7" t="s">
        <v>575</v>
      </c>
      <c r="D411" s="7" t="s">
        <v>102</v>
      </c>
    </row>
    <row r="412" spans="2:4" x14ac:dyDescent="0.25">
      <c r="B412" s="6" t="s">
        <v>511</v>
      </c>
      <c r="C412" s="7" t="s">
        <v>576</v>
      </c>
      <c r="D412" s="7" t="s">
        <v>102</v>
      </c>
    </row>
    <row r="413" spans="2:4" x14ac:dyDescent="0.25">
      <c r="B413" s="31" t="s">
        <v>577</v>
      </c>
      <c r="C413" s="7" t="s">
        <v>578</v>
      </c>
      <c r="D413" s="7" t="s">
        <v>104</v>
      </c>
    </row>
    <row r="414" spans="2:4" x14ac:dyDescent="0.25">
      <c r="B414" s="6" t="s">
        <v>577</v>
      </c>
      <c r="C414" s="7" t="s">
        <v>579</v>
      </c>
      <c r="D414" s="7" t="s">
        <v>104</v>
      </c>
    </row>
    <row r="415" spans="2:4" x14ac:dyDescent="0.25">
      <c r="B415" s="6" t="s">
        <v>577</v>
      </c>
      <c r="C415" s="7" t="s">
        <v>580</v>
      </c>
      <c r="D415" s="7" t="s">
        <v>104</v>
      </c>
    </row>
    <row r="416" spans="2:4" x14ac:dyDescent="0.25">
      <c r="B416" s="6" t="s">
        <v>577</v>
      </c>
      <c r="C416" s="7" t="s">
        <v>581</v>
      </c>
      <c r="D416" s="7" t="s">
        <v>104</v>
      </c>
    </row>
    <row r="417" spans="2:4" x14ac:dyDescent="0.25">
      <c r="B417" s="6" t="s">
        <v>577</v>
      </c>
      <c r="C417" s="7" t="s">
        <v>582</v>
      </c>
      <c r="D417" s="7" t="s">
        <v>104</v>
      </c>
    </row>
    <row r="418" spans="2:4" x14ac:dyDescent="0.25">
      <c r="B418" s="6" t="s">
        <v>577</v>
      </c>
      <c r="C418" s="7" t="s">
        <v>583</v>
      </c>
      <c r="D418" s="7" t="s">
        <v>104</v>
      </c>
    </row>
    <row r="419" spans="2:4" x14ac:dyDescent="0.25">
      <c r="B419" s="6" t="s">
        <v>577</v>
      </c>
      <c r="C419" s="7" t="s">
        <v>584</v>
      </c>
      <c r="D419" s="7" t="s">
        <v>104</v>
      </c>
    </row>
    <row r="420" spans="2:4" x14ac:dyDescent="0.25">
      <c r="B420" s="31" t="s">
        <v>585</v>
      </c>
      <c r="C420" s="7" t="s">
        <v>586</v>
      </c>
      <c r="D420" s="7" t="s">
        <v>105</v>
      </c>
    </row>
    <row r="421" spans="2:4" x14ac:dyDescent="0.25">
      <c r="B421" s="6" t="s">
        <v>585</v>
      </c>
      <c r="C421" s="7" t="s">
        <v>587</v>
      </c>
      <c r="D421" s="7" t="s">
        <v>105</v>
      </c>
    </row>
    <row r="422" spans="2:4" x14ac:dyDescent="0.25">
      <c r="B422" s="6" t="s">
        <v>585</v>
      </c>
      <c r="C422" s="7" t="s">
        <v>588</v>
      </c>
      <c r="D422" s="7" t="s">
        <v>105</v>
      </c>
    </row>
    <row r="423" spans="2:4" x14ac:dyDescent="0.25">
      <c r="B423" s="6" t="s">
        <v>585</v>
      </c>
      <c r="C423" s="7" t="s">
        <v>589</v>
      </c>
      <c r="D423" s="7" t="s">
        <v>105</v>
      </c>
    </row>
    <row r="424" spans="2:4" x14ac:dyDescent="0.25">
      <c r="B424" s="6" t="s">
        <v>585</v>
      </c>
      <c r="C424" s="7" t="s">
        <v>590</v>
      </c>
      <c r="D424" s="7" t="s">
        <v>105</v>
      </c>
    </row>
    <row r="425" spans="2:4" x14ac:dyDescent="0.25">
      <c r="B425" s="6" t="s">
        <v>585</v>
      </c>
      <c r="C425" s="7" t="s">
        <v>591</v>
      </c>
      <c r="D425" s="7" t="s">
        <v>105</v>
      </c>
    </row>
    <row r="426" spans="2:4" x14ac:dyDescent="0.25">
      <c r="B426" s="6" t="s">
        <v>585</v>
      </c>
      <c r="C426" s="7" t="s">
        <v>592</v>
      </c>
      <c r="D426" s="7" t="s">
        <v>105</v>
      </c>
    </row>
    <row r="427" spans="2:4" x14ac:dyDescent="0.25">
      <c r="B427" s="6" t="s">
        <v>585</v>
      </c>
      <c r="C427" s="7" t="s">
        <v>593</v>
      </c>
      <c r="D427" s="7" t="s">
        <v>105</v>
      </c>
    </row>
    <row r="428" spans="2:4" x14ac:dyDescent="0.25">
      <c r="B428" s="6" t="s">
        <v>585</v>
      </c>
      <c r="C428" s="7" t="s">
        <v>594</v>
      </c>
      <c r="D428" s="7" t="s">
        <v>105</v>
      </c>
    </row>
    <row r="429" spans="2:4" x14ac:dyDescent="0.25">
      <c r="B429" s="6" t="s">
        <v>585</v>
      </c>
      <c r="C429" s="7" t="s">
        <v>595</v>
      </c>
      <c r="D429" s="7" t="s">
        <v>105</v>
      </c>
    </row>
    <row r="430" spans="2:4" x14ac:dyDescent="0.25">
      <c r="B430" s="6" t="s">
        <v>585</v>
      </c>
      <c r="C430" s="7" t="s">
        <v>596</v>
      </c>
      <c r="D430" s="7" t="s">
        <v>105</v>
      </c>
    </row>
    <row r="431" spans="2:4" x14ac:dyDescent="0.25">
      <c r="B431" s="6" t="s">
        <v>585</v>
      </c>
      <c r="C431" s="7" t="s">
        <v>597</v>
      </c>
      <c r="D431" s="7" t="s">
        <v>105</v>
      </c>
    </row>
    <row r="432" spans="2:4" x14ac:dyDescent="0.25">
      <c r="B432" s="31" t="s">
        <v>598</v>
      </c>
      <c r="C432" s="7" t="s">
        <v>599</v>
      </c>
      <c r="D432" s="7" t="s">
        <v>106</v>
      </c>
    </row>
    <row r="433" spans="2:4" x14ac:dyDescent="0.25">
      <c r="B433" s="6" t="s">
        <v>598</v>
      </c>
      <c r="C433" s="7" t="s">
        <v>600</v>
      </c>
      <c r="D433" s="7" t="s">
        <v>106</v>
      </c>
    </row>
    <row r="434" spans="2:4" x14ac:dyDescent="0.25">
      <c r="B434" s="6" t="s">
        <v>598</v>
      </c>
      <c r="C434" s="7" t="s">
        <v>601</v>
      </c>
      <c r="D434" s="7" t="s">
        <v>106</v>
      </c>
    </row>
    <row r="435" spans="2:4" x14ac:dyDescent="0.25">
      <c r="B435" s="6" t="s">
        <v>598</v>
      </c>
      <c r="C435" s="7" t="s">
        <v>602</v>
      </c>
      <c r="D435" s="7" t="s">
        <v>106</v>
      </c>
    </row>
    <row r="436" spans="2:4" x14ac:dyDescent="0.25">
      <c r="B436" s="6" t="s">
        <v>598</v>
      </c>
      <c r="C436" s="7" t="s">
        <v>603</v>
      </c>
      <c r="D436" s="7" t="s">
        <v>106</v>
      </c>
    </row>
    <row r="437" spans="2:4" x14ac:dyDescent="0.25">
      <c r="B437" s="6" t="s">
        <v>598</v>
      </c>
      <c r="C437" s="7" t="s">
        <v>604</v>
      </c>
      <c r="D437" s="7" t="s">
        <v>106</v>
      </c>
    </row>
    <row r="438" spans="2:4" x14ac:dyDescent="0.25">
      <c r="B438" s="6" t="s">
        <v>598</v>
      </c>
      <c r="C438" s="7" t="s">
        <v>605</v>
      </c>
      <c r="D438" s="7" t="s">
        <v>106</v>
      </c>
    </row>
    <row r="439" spans="2:4" x14ac:dyDescent="0.25">
      <c r="B439" s="6" t="s">
        <v>598</v>
      </c>
      <c r="C439" s="7" t="s">
        <v>606</v>
      </c>
      <c r="D439" s="7" t="s">
        <v>106</v>
      </c>
    </row>
    <row r="440" spans="2:4" x14ac:dyDescent="0.25">
      <c r="B440" s="6" t="s">
        <v>598</v>
      </c>
      <c r="C440" s="7" t="s">
        <v>607</v>
      </c>
      <c r="D440" s="7" t="s">
        <v>106</v>
      </c>
    </row>
    <row r="441" spans="2:4" x14ac:dyDescent="0.25">
      <c r="B441" s="6" t="s">
        <v>598</v>
      </c>
      <c r="C441" s="7" t="s">
        <v>608</v>
      </c>
      <c r="D441" s="7" t="s">
        <v>106</v>
      </c>
    </row>
    <row r="442" spans="2:4" x14ac:dyDescent="0.25">
      <c r="B442" s="6" t="s">
        <v>598</v>
      </c>
      <c r="C442" s="7" t="s">
        <v>609</v>
      </c>
      <c r="D442" s="7" t="s">
        <v>106</v>
      </c>
    </row>
    <row r="443" spans="2:4" x14ac:dyDescent="0.25">
      <c r="B443" s="6" t="s">
        <v>598</v>
      </c>
      <c r="C443" s="7" t="s">
        <v>610</v>
      </c>
      <c r="D443" s="7" t="s">
        <v>106</v>
      </c>
    </row>
    <row r="444" spans="2:4" x14ac:dyDescent="0.25">
      <c r="B444" s="6" t="s">
        <v>598</v>
      </c>
      <c r="C444" s="7" t="s">
        <v>611</v>
      </c>
      <c r="D444" s="7" t="s">
        <v>106</v>
      </c>
    </row>
    <row r="445" spans="2:4" x14ac:dyDescent="0.25">
      <c r="B445" s="6" t="s">
        <v>598</v>
      </c>
      <c r="C445" s="7" t="s">
        <v>612</v>
      </c>
      <c r="D445" s="7" t="s">
        <v>106</v>
      </c>
    </row>
    <row r="446" spans="2:4" x14ac:dyDescent="0.25">
      <c r="B446" s="31" t="s">
        <v>613</v>
      </c>
      <c r="C446" s="7" t="s">
        <v>614</v>
      </c>
      <c r="D446" s="7" t="s">
        <v>107</v>
      </c>
    </row>
    <row r="447" spans="2:4" x14ac:dyDescent="0.25">
      <c r="B447" s="6" t="s">
        <v>613</v>
      </c>
      <c r="C447" s="7" t="s">
        <v>615</v>
      </c>
      <c r="D447" s="7" t="s">
        <v>107</v>
      </c>
    </row>
    <row r="448" spans="2:4" x14ac:dyDescent="0.25">
      <c r="B448" s="6" t="s">
        <v>613</v>
      </c>
      <c r="C448" s="7" t="s">
        <v>616</v>
      </c>
      <c r="D448" s="7" t="s">
        <v>107</v>
      </c>
    </row>
    <row r="449" spans="2:4" x14ac:dyDescent="0.25">
      <c r="B449" s="6" t="s">
        <v>613</v>
      </c>
      <c r="C449" s="7" t="s">
        <v>617</v>
      </c>
      <c r="D449" s="7" t="s">
        <v>107</v>
      </c>
    </row>
    <row r="450" spans="2:4" x14ac:dyDescent="0.25">
      <c r="B450" s="6" t="s">
        <v>613</v>
      </c>
      <c r="C450" s="7" t="s">
        <v>618</v>
      </c>
      <c r="D450" s="7" t="s">
        <v>107</v>
      </c>
    </row>
    <row r="451" spans="2:4" x14ac:dyDescent="0.25">
      <c r="B451" s="6" t="s">
        <v>613</v>
      </c>
      <c r="C451" s="7" t="s">
        <v>619</v>
      </c>
      <c r="D451" s="7" t="s">
        <v>107</v>
      </c>
    </row>
    <row r="452" spans="2:4" x14ac:dyDescent="0.25">
      <c r="B452" s="6" t="s">
        <v>613</v>
      </c>
      <c r="C452" s="7" t="s">
        <v>620</v>
      </c>
      <c r="D452" s="7" t="s">
        <v>107</v>
      </c>
    </row>
    <row r="453" spans="2:4" x14ac:dyDescent="0.25">
      <c r="B453" s="6" t="s">
        <v>613</v>
      </c>
      <c r="C453" s="7" t="s">
        <v>621</v>
      </c>
      <c r="D453" s="7" t="s">
        <v>107</v>
      </c>
    </row>
    <row r="454" spans="2:4" x14ac:dyDescent="0.25">
      <c r="B454" s="6" t="s">
        <v>613</v>
      </c>
      <c r="C454" s="7" t="s">
        <v>373</v>
      </c>
      <c r="D454" s="7" t="s">
        <v>107</v>
      </c>
    </row>
    <row r="455" spans="2:4" x14ac:dyDescent="0.25">
      <c r="B455" s="6" t="s">
        <v>613</v>
      </c>
      <c r="C455" s="7" t="s">
        <v>622</v>
      </c>
      <c r="D455" s="7" t="s">
        <v>107</v>
      </c>
    </row>
    <row r="456" spans="2:4" x14ac:dyDescent="0.25">
      <c r="B456" s="6" t="s">
        <v>613</v>
      </c>
      <c r="C456" s="7" t="s">
        <v>623</v>
      </c>
      <c r="D456" s="7" t="s">
        <v>107</v>
      </c>
    </row>
    <row r="457" spans="2:4" x14ac:dyDescent="0.25">
      <c r="B457" s="6" t="s">
        <v>613</v>
      </c>
      <c r="C457" s="7" t="s">
        <v>624</v>
      </c>
      <c r="D457" s="7" t="s">
        <v>107</v>
      </c>
    </row>
    <row r="458" spans="2:4" x14ac:dyDescent="0.25">
      <c r="B458" s="6" t="s">
        <v>613</v>
      </c>
      <c r="C458" s="7" t="s">
        <v>625</v>
      </c>
      <c r="D458" s="7" t="s">
        <v>107</v>
      </c>
    </row>
    <row r="459" spans="2:4" x14ac:dyDescent="0.25">
      <c r="B459" s="6" t="s">
        <v>613</v>
      </c>
      <c r="C459" s="7" t="s">
        <v>626</v>
      </c>
      <c r="D459" s="7" t="s">
        <v>107</v>
      </c>
    </row>
    <row r="460" spans="2:4" x14ac:dyDescent="0.25">
      <c r="B460" s="6" t="s">
        <v>613</v>
      </c>
      <c r="C460" s="7" t="s">
        <v>627</v>
      </c>
      <c r="D460" s="7" t="s">
        <v>107</v>
      </c>
    </row>
    <row r="461" spans="2:4" x14ac:dyDescent="0.25">
      <c r="B461" s="6" t="s">
        <v>613</v>
      </c>
      <c r="C461" s="7" t="s">
        <v>628</v>
      </c>
      <c r="D461" s="7" t="s">
        <v>107</v>
      </c>
    </row>
    <row r="462" spans="2:4" x14ac:dyDescent="0.25">
      <c r="B462" s="6" t="s">
        <v>613</v>
      </c>
      <c r="C462" s="7" t="s">
        <v>378</v>
      </c>
      <c r="D462" s="7" t="s">
        <v>107</v>
      </c>
    </row>
    <row r="463" spans="2:4" x14ac:dyDescent="0.25">
      <c r="B463" s="6" t="s">
        <v>613</v>
      </c>
      <c r="C463" s="7" t="s">
        <v>629</v>
      </c>
      <c r="D463" s="7" t="s">
        <v>107</v>
      </c>
    </row>
    <row r="464" spans="2:4" x14ac:dyDescent="0.25">
      <c r="B464" s="6" t="s">
        <v>613</v>
      </c>
      <c r="C464" s="7" t="s">
        <v>630</v>
      </c>
      <c r="D464" s="7" t="s">
        <v>107</v>
      </c>
    </row>
    <row r="465" spans="2:4" x14ac:dyDescent="0.25">
      <c r="B465" s="6" t="s">
        <v>613</v>
      </c>
      <c r="C465" s="7" t="s">
        <v>631</v>
      </c>
      <c r="D465" s="7" t="s">
        <v>107</v>
      </c>
    </row>
    <row r="466" spans="2:4" x14ac:dyDescent="0.25">
      <c r="B466" s="6" t="s">
        <v>613</v>
      </c>
      <c r="C466" s="7" t="s">
        <v>632</v>
      </c>
      <c r="D466" s="7" t="s">
        <v>107</v>
      </c>
    </row>
    <row r="467" spans="2:4" x14ac:dyDescent="0.25">
      <c r="B467" s="6" t="s">
        <v>613</v>
      </c>
      <c r="C467" s="7" t="s">
        <v>538</v>
      </c>
      <c r="D467" s="7" t="s">
        <v>107</v>
      </c>
    </row>
    <row r="468" spans="2:4" x14ac:dyDescent="0.25">
      <c r="B468" s="6" t="s">
        <v>613</v>
      </c>
      <c r="C468" s="7" t="s">
        <v>633</v>
      </c>
      <c r="D468" s="7" t="s">
        <v>107</v>
      </c>
    </row>
    <row r="469" spans="2:4" x14ac:dyDescent="0.25">
      <c r="B469" s="6" t="s">
        <v>613</v>
      </c>
      <c r="C469" s="7" t="s">
        <v>634</v>
      </c>
      <c r="D469" s="7" t="s">
        <v>107</v>
      </c>
    </row>
    <row r="470" spans="2:4" x14ac:dyDescent="0.25">
      <c r="B470" s="6" t="s">
        <v>613</v>
      </c>
      <c r="C470" s="7" t="s">
        <v>635</v>
      </c>
      <c r="D470" s="7" t="s">
        <v>107</v>
      </c>
    </row>
    <row r="471" spans="2:4" x14ac:dyDescent="0.25">
      <c r="B471" s="6" t="s">
        <v>613</v>
      </c>
      <c r="C471" s="7" t="s">
        <v>636</v>
      </c>
      <c r="D471" s="7" t="s">
        <v>107</v>
      </c>
    </row>
    <row r="472" spans="2:4" x14ac:dyDescent="0.25">
      <c r="B472" s="6" t="s">
        <v>613</v>
      </c>
      <c r="C472" s="7" t="s">
        <v>637</v>
      </c>
      <c r="D472" s="7" t="s">
        <v>107</v>
      </c>
    </row>
    <row r="473" spans="2:4" x14ac:dyDescent="0.25">
      <c r="B473" s="6" t="s">
        <v>613</v>
      </c>
      <c r="C473" s="7" t="s">
        <v>638</v>
      </c>
      <c r="D473" s="7" t="s">
        <v>107</v>
      </c>
    </row>
    <row r="474" spans="2:4" x14ac:dyDescent="0.25">
      <c r="B474" s="6" t="s">
        <v>613</v>
      </c>
      <c r="C474" s="7" t="s">
        <v>639</v>
      </c>
      <c r="D474" s="7" t="s">
        <v>107</v>
      </c>
    </row>
    <row r="475" spans="2:4" x14ac:dyDescent="0.25">
      <c r="B475" s="6" t="s">
        <v>613</v>
      </c>
      <c r="C475" s="7" t="s">
        <v>640</v>
      </c>
      <c r="D475" s="7" t="s">
        <v>107</v>
      </c>
    </row>
    <row r="476" spans="2:4" x14ac:dyDescent="0.25">
      <c r="B476" s="6" t="s">
        <v>613</v>
      </c>
      <c r="C476" s="7" t="s">
        <v>641</v>
      </c>
      <c r="D476" s="7" t="s">
        <v>107</v>
      </c>
    </row>
    <row r="477" spans="2:4" x14ac:dyDescent="0.25">
      <c r="B477" s="6" t="s">
        <v>613</v>
      </c>
      <c r="C477" s="7" t="s">
        <v>642</v>
      </c>
      <c r="D477" s="7" t="s">
        <v>107</v>
      </c>
    </row>
    <row r="478" spans="2:4" x14ac:dyDescent="0.25">
      <c r="B478" s="6" t="s">
        <v>613</v>
      </c>
      <c r="C478" s="7" t="s">
        <v>643</v>
      </c>
      <c r="D478" s="7" t="s">
        <v>107</v>
      </c>
    </row>
    <row r="479" spans="2:4" x14ac:dyDescent="0.25">
      <c r="B479" s="6" t="s">
        <v>613</v>
      </c>
      <c r="C479" s="7" t="s">
        <v>644</v>
      </c>
      <c r="D479" s="7" t="s">
        <v>107</v>
      </c>
    </row>
    <row r="480" spans="2:4" x14ac:dyDescent="0.25">
      <c r="B480" s="6" t="s">
        <v>613</v>
      </c>
      <c r="C480" s="7" t="s">
        <v>645</v>
      </c>
      <c r="D480" s="7" t="s">
        <v>107</v>
      </c>
    </row>
    <row r="481" spans="2:4" x14ac:dyDescent="0.25">
      <c r="B481" s="6" t="s">
        <v>613</v>
      </c>
      <c r="C481" s="7" t="s">
        <v>646</v>
      </c>
      <c r="D481" s="7" t="s">
        <v>107</v>
      </c>
    </row>
    <row r="482" spans="2:4" x14ac:dyDescent="0.25">
      <c r="B482" s="6" t="s">
        <v>613</v>
      </c>
      <c r="C482" s="7" t="s">
        <v>647</v>
      </c>
      <c r="D482" s="7" t="s">
        <v>107</v>
      </c>
    </row>
    <row r="483" spans="2:4" x14ac:dyDescent="0.25">
      <c r="B483" s="6" t="s">
        <v>613</v>
      </c>
      <c r="C483" s="7" t="s">
        <v>648</v>
      </c>
      <c r="D483" s="7" t="s">
        <v>107</v>
      </c>
    </row>
    <row r="484" spans="2:4" x14ac:dyDescent="0.25">
      <c r="B484" s="6" t="s">
        <v>613</v>
      </c>
      <c r="C484" s="7" t="s">
        <v>649</v>
      </c>
      <c r="D484" s="7" t="s">
        <v>107</v>
      </c>
    </row>
    <row r="485" spans="2:4" x14ac:dyDescent="0.25">
      <c r="B485" s="6" t="s">
        <v>613</v>
      </c>
      <c r="C485" s="7" t="s">
        <v>650</v>
      </c>
      <c r="D485" s="7" t="s">
        <v>107</v>
      </c>
    </row>
    <row r="486" spans="2:4" x14ac:dyDescent="0.25">
      <c r="B486" s="6" t="s">
        <v>613</v>
      </c>
      <c r="C486" s="7" t="s">
        <v>651</v>
      </c>
      <c r="D486" s="7" t="s">
        <v>107</v>
      </c>
    </row>
    <row r="487" spans="2:4" x14ac:dyDescent="0.25">
      <c r="B487" s="6" t="s">
        <v>613</v>
      </c>
      <c r="C487" s="7" t="s">
        <v>652</v>
      </c>
      <c r="D487" s="7" t="s">
        <v>107</v>
      </c>
    </row>
    <row r="488" spans="2:4" x14ac:dyDescent="0.25">
      <c r="B488" s="6" t="s">
        <v>613</v>
      </c>
      <c r="C488" s="7" t="s">
        <v>653</v>
      </c>
      <c r="D488" s="7" t="s">
        <v>107</v>
      </c>
    </row>
    <row r="489" spans="2:4" x14ac:dyDescent="0.25">
      <c r="B489" s="6" t="s">
        <v>613</v>
      </c>
      <c r="C489" s="7" t="s">
        <v>654</v>
      </c>
      <c r="D489" s="7" t="s">
        <v>107</v>
      </c>
    </row>
    <row r="490" spans="2:4" x14ac:dyDescent="0.25">
      <c r="B490" s="6" t="s">
        <v>613</v>
      </c>
      <c r="C490" s="7" t="s">
        <v>655</v>
      </c>
      <c r="D490" s="7" t="s">
        <v>107</v>
      </c>
    </row>
    <row r="491" spans="2:4" x14ac:dyDescent="0.25">
      <c r="B491" s="6" t="s">
        <v>613</v>
      </c>
      <c r="C491" s="7" t="s">
        <v>656</v>
      </c>
      <c r="D491" s="7" t="s">
        <v>107</v>
      </c>
    </row>
    <row r="492" spans="2:4" x14ac:dyDescent="0.25">
      <c r="B492" s="6" t="s">
        <v>613</v>
      </c>
      <c r="C492" s="7" t="s">
        <v>657</v>
      </c>
      <c r="D492" s="7" t="s">
        <v>107</v>
      </c>
    </row>
    <row r="493" spans="2:4" x14ac:dyDescent="0.25">
      <c r="B493" s="6" t="s">
        <v>613</v>
      </c>
      <c r="C493" s="7" t="s">
        <v>658</v>
      </c>
      <c r="D493" s="7" t="s">
        <v>107</v>
      </c>
    </row>
    <row r="494" spans="2:4" x14ac:dyDescent="0.25">
      <c r="B494" s="6" t="s">
        <v>613</v>
      </c>
      <c r="C494" s="7" t="s">
        <v>659</v>
      </c>
      <c r="D494" s="7" t="s">
        <v>107</v>
      </c>
    </row>
    <row r="495" spans="2:4" x14ac:dyDescent="0.25">
      <c r="B495" s="6" t="s">
        <v>613</v>
      </c>
      <c r="C495" s="7" t="s">
        <v>660</v>
      </c>
      <c r="D495" s="7" t="s">
        <v>107</v>
      </c>
    </row>
    <row r="496" spans="2:4" x14ac:dyDescent="0.25">
      <c r="B496" s="6" t="s">
        <v>613</v>
      </c>
      <c r="C496" s="7" t="s">
        <v>661</v>
      </c>
      <c r="D496" s="7" t="s">
        <v>107</v>
      </c>
    </row>
    <row r="497" spans="2:4" x14ac:dyDescent="0.25">
      <c r="B497" s="6" t="s">
        <v>613</v>
      </c>
      <c r="C497" s="7" t="s">
        <v>662</v>
      </c>
      <c r="D497" s="7" t="s">
        <v>107</v>
      </c>
    </row>
    <row r="498" spans="2:4" x14ac:dyDescent="0.25">
      <c r="B498" s="6" t="s">
        <v>613</v>
      </c>
      <c r="C498" s="7" t="s">
        <v>663</v>
      </c>
      <c r="D498" s="7" t="s">
        <v>107</v>
      </c>
    </row>
    <row r="499" spans="2:4" x14ac:dyDescent="0.25">
      <c r="B499" s="6" t="s">
        <v>613</v>
      </c>
      <c r="C499" s="7" t="s">
        <v>664</v>
      </c>
      <c r="D499" s="7" t="s">
        <v>107</v>
      </c>
    </row>
    <row r="500" spans="2:4" x14ac:dyDescent="0.25">
      <c r="B500" s="6" t="s">
        <v>613</v>
      </c>
      <c r="C500" s="7" t="s">
        <v>665</v>
      </c>
      <c r="D500" s="7" t="s">
        <v>107</v>
      </c>
    </row>
    <row r="501" spans="2:4" x14ac:dyDescent="0.25">
      <c r="B501" s="6" t="s">
        <v>613</v>
      </c>
      <c r="C501" s="7" t="s">
        <v>666</v>
      </c>
      <c r="D501" s="7" t="s">
        <v>107</v>
      </c>
    </row>
    <row r="502" spans="2:4" x14ac:dyDescent="0.25">
      <c r="B502" s="6" t="s">
        <v>613</v>
      </c>
      <c r="C502" s="7" t="s">
        <v>667</v>
      </c>
      <c r="D502" s="7" t="s">
        <v>107</v>
      </c>
    </row>
    <row r="503" spans="2:4" x14ac:dyDescent="0.25">
      <c r="B503" s="6" t="s">
        <v>613</v>
      </c>
      <c r="C503" s="7" t="s">
        <v>668</v>
      </c>
      <c r="D503" s="7" t="s">
        <v>107</v>
      </c>
    </row>
    <row r="504" spans="2:4" x14ac:dyDescent="0.25">
      <c r="B504" s="6" t="s">
        <v>613</v>
      </c>
      <c r="C504" s="7" t="s">
        <v>669</v>
      </c>
      <c r="D504" s="7" t="s">
        <v>107</v>
      </c>
    </row>
    <row r="505" spans="2:4" x14ac:dyDescent="0.25">
      <c r="B505" s="6" t="s">
        <v>613</v>
      </c>
      <c r="C505" s="7" t="s">
        <v>670</v>
      </c>
      <c r="D505" s="7" t="s">
        <v>107</v>
      </c>
    </row>
    <row r="506" spans="2:4" x14ac:dyDescent="0.25">
      <c r="B506" s="6" t="s">
        <v>613</v>
      </c>
      <c r="C506" s="7" t="s">
        <v>671</v>
      </c>
      <c r="D506" s="7" t="s">
        <v>107</v>
      </c>
    </row>
    <row r="507" spans="2:4" x14ac:dyDescent="0.25">
      <c r="B507" s="6" t="s">
        <v>613</v>
      </c>
      <c r="C507" s="7" t="s">
        <v>672</v>
      </c>
      <c r="D507" s="7" t="s">
        <v>107</v>
      </c>
    </row>
    <row r="508" spans="2:4" x14ac:dyDescent="0.25">
      <c r="B508" s="6" t="s">
        <v>613</v>
      </c>
      <c r="C508" s="7" t="s">
        <v>673</v>
      </c>
      <c r="D508" s="7" t="s">
        <v>107</v>
      </c>
    </row>
    <row r="509" spans="2:4" x14ac:dyDescent="0.25">
      <c r="B509" s="6" t="s">
        <v>613</v>
      </c>
      <c r="C509" s="7" t="s">
        <v>674</v>
      </c>
      <c r="D509" s="7" t="s">
        <v>107</v>
      </c>
    </row>
    <row r="510" spans="2:4" x14ac:dyDescent="0.25">
      <c r="B510" s="6" t="s">
        <v>613</v>
      </c>
      <c r="C510" s="7" t="s">
        <v>675</v>
      </c>
      <c r="D510" s="7" t="s">
        <v>107</v>
      </c>
    </row>
    <row r="511" spans="2:4" x14ac:dyDescent="0.25">
      <c r="B511" s="6" t="s">
        <v>613</v>
      </c>
      <c r="C511" s="7" t="s">
        <v>676</v>
      </c>
      <c r="D511" s="7" t="s">
        <v>107</v>
      </c>
    </row>
    <row r="512" spans="2:4" x14ac:dyDescent="0.25">
      <c r="B512" s="6" t="s">
        <v>613</v>
      </c>
      <c r="C512" s="7" t="s">
        <v>677</v>
      </c>
      <c r="D512" s="7" t="s">
        <v>107</v>
      </c>
    </row>
    <row r="513" spans="2:4" x14ac:dyDescent="0.25">
      <c r="B513" s="6" t="s">
        <v>613</v>
      </c>
      <c r="C513" s="7" t="s">
        <v>678</v>
      </c>
      <c r="D513" s="7" t="s">
        <v>107</v>
      </c>
    </row>
    <row r="514" spans="2:4" x14ac:dyDescent="0.25">
      <c r="B514" s="6" t="s">
        <v>613</v>
      </c>
      <c r="C514" s="7" t="s">
        <v>679</v>
      </c>
      <c r="D514" s="7" t="s">
        <v>107</v>
      </c>
    </row>
    <row r="515" spans="2:4" x14ac:dyDescent="0.25">
      <c r="B515" s="6" t="s">
        <v>613</v>
      </c>
      <c r="C515" s="7" t="s">
        <v>680</v>
      </c>
      <c r="D515" s="7" t="s">
        <v>107</v>
      </c>
    </row>
    <row r="516" spans="2:4" x14ac:dyDescent="0.25">
      <c r="B516" s="6" t="s">
        <v>613</v>
      </c>
      <c r="C516" s="7" t="s">
        <v>681</v>
      </c>
      <c r="D516" s="7" t="s">
        <v>107</v>
      </c>
    </row>
    <row r="517" spans="2:4" x14ac:dyDescent="0.25">
      <c r="B517" s="6" t="s">
        <v>613</v>
      </c>
      <c r="C517" s="7" t="s">
        <v>682</v>
      </c>
      <c r="D517" s="7" t="s">
        <v>107</v>
      </c>
    </row>
    <row r="518" spans="2:4" x14ac:dyDescent="0.25">
      <c r="B518" s="6" t="s">
        <v>613</v>
      </c>
      <c r="C518" s="7" t="s">
        <v>683</v>
      </c>
      <c r="D518" s="7" t="s">
        <v>107</v>
      </c>
    </row>
    <row r="519" spans="2:4" x14ac:dyDescent="0.25">
      <c r="B519" s="6" t="s">
        <v>613</v>
      </c>
      <c r="C519" s="7" t="s">
        <v>684</v>
      </c>
      <c r="D519" s="7" t="s">
        <v>107</v>
      </c>
    </row>
    <row r="520" spans="2:4" x14ac:dyDescent="0.25">
      <c r="B520" s="6" t="s">
        <v>613</v>
      </c>
      <c r="C520" s="7" t="s">
        <v>685</v>
      </c>
      <c r="D520" s="7" t="s">
        <v>107</v>
      </c>
    </row>
    <row r="521" spans="2:4" x14ac:dyDescent="0.25">
      <c r="B521" s="6" t="s">
        <v>613</v>
      </c>
      <c r="C521" s="7" t="s">
        <v>686</v>
      </c>
      <c r="D521" s="7" t="s">
        <v>107</v>
      </c>
    </row>
    <row r="522" spans="2:4" x14ac:dyDescent="0.25">
      <c r="B522" s="6" t="s">
        <v>613</v>
      </c>
      <c r="C522" s="7" t="s">
        <v>687</v>
      </c>
      <c r="D522" s="7" t="s">
        <v>107</v>
      </c>
    </row>
    <row r="523" spans="2:4" x14ac:dyDescent="0.25">
      <c r="B523" s="6" t="s">
        <v>613</v>
      </c>
      <c r="C523" s="7" t="s">
        <v>688</v>
      </c>
      <c r="D523" s="7" t="s">
        <v>107</v>
      </c>
    </row>
    <row r="524" spans="2:4" x14ac:dyDescent="0.25">
      <c r="B524" s="6" t="s">
        <v>613</v>
      </c>
      <c r="C524" s="7" t="s">
        <v>689</v>
      </c>
      <c r="D524" s="7" t="s">
        <v>107</v>
      </c>
    </row>
    <row r="525" spans="2:4" x14ac:dyDescent="0.25">
      <c r="B525" s="6" t="s">
        <v>613</v>
      </c>
      <c r="C525" s="7" t="s">
        <v>690</v>
      </c>
      <c r="D525" s="7" t="s">
        <v>107</v>
      </c>
    </row>
    <row r="526" spans="2:4" x14ac:dyDescent="0.25">
      <c r="B526" s="6" t="s">
        <v>613</v>
      </c>
      <c r="C526" s="7" t="s">
        <v>691</v>
      </c>
      <c r="D526" s="7" t="s">
        <v>107</v>
      </c>
    </row>
    <row r="527" spans="2:4" x14ac:dyDescent="0.25">
      <c r="B527" s="6" t="s">
        <v>613</v>
      </c>
      <c r="C527" s="7" t="s">
        <v>692</v>
      </c>
      <c r="D527" s="7" t="s">
        <v>107</v>
      </c>
    </row>
    <row r="528" spans="2:4" x14ac:dyDescent="0.25">
      <c r="B528" s="6" t="s">
        <v>613</v>
      </c>
      <c r="C528" s="7" t="s">
        <v>693</v>
      </c>
      <c r="D528" s="7" t="s">
        <v>107</v>
      </c>
    </row>
    <row r="529" spans="2:4" x14ac:dyDescent="0.25">
      <c r="B529" s="6" t="s">
        <v>613</v>
      </c>
      <c r="C529" s="7" t="s">
        <v>694</v>
      </c>
      <c r="D529" s="7" t="s">
        <v>107</v>
      </c>
    </row>
    <row r="530" spans="2:4" x14ac:dyDescent="0.25">
      <c r="B530" s="6" t="s">
        <v>613</v>
      </c>
      <c r="C530" s="7" t="s">
        <v>695</v>
      </c>
      <c r="D530" s="7" t="s">
        <v>107</v>
      </c>
    </row>
    <row r="531" spans="2:4" x14ac:dyDescent="0.25">
      <c r="B531" s="6" t="s">
        <v>613</v>
      </c>
      <c r="C531" s="7" t="s">
        <v>696</v>
      </c>
      <c r="D531" s="7" t="s">
        <v>107</v>
      </c>
    </row>
    <row r="532" spans="2:4" x14ac:dyDescent="0.25">
      <c r="B532" s="6" t="s">
        <v>613</v>
      </c>
      <c r="C532" s="7" t="s">
        <v>697</v>
      </c>
      <c r="D532" s="7" t="s">
        <v>107</v>
      </c>
    </row>
    <row r="533" spans="2:4" x14ac:dyDescent="0.25">
      <c r="B533" s="6" t="s">
        <v>613</v>
      </c>
      <c r="C533" s="7" t="s">
        <v>698</v>
      </c>
      <c r="D533" s="7" t="s">
        <v>107</v>
      </c>
    </row>
    <row r="534" spans="2:4" x14ac:dyDescent="0.25">
      <c r="B534" s="6" t="s">
        <v>613</v>
      </c>
      <c r="C534" s="7" t="s">
        <v>699</v>
      </c>
      <c r="D534" s="7" t="s">
        <v>107</v>
      </c>
    </row>
    <row r="535" spans="2:4" x14ac:dyDescent="0.25">
      <c r="B535" s="6" t="s">
        <v>613</v>
      </c>
      <c r="C535" s="7" t="s">
        <v>700</v>
      </c>
      <c r="D535" s="7" t="s">
        <v>107</v>
      </c>
    </row>
    <row r="536" spans="2:4" x14ac:dyDescent="0.25">
      <c r="B536" s="6" t="s">
        <v>613</v>
      </c>
      <c r="C536" s="7" t="s">
        <v>701</v>
      </c>
      <c r="D536" s="7" t="s">
        <v>107</v>
      </c>
    </row>
    <row r="537" spans="2:4" x14ac:dyDescent="0.25">
      <c r="B537" s="6" t="s">
        <v>613</v>
      </c>
      <c r="C537" s="7" t="s">
        <v>702</v>
      </c>
      <c r="D537" s="7" t="s">
        <v>107</v>
      </c>
    </row>
    <row r="538" spans="2:4" x14ac:dyDescent="0.25">
      <c r="B538" s="6" t="s">
        <v>613</v>
      </c>
      <c r="C538" s="7" t="s">
        <v>703</v>
      </c>
      <c r="D538" s="7" t="s">
        <v>107</v>
      </c>
    </row>
    <row r="539" spans="2:4" x14ac:dyDescent="0.25">
      <c r="B539" s="6" t="s">
        <v>613</v>
      </c>
      <c r="C539" s="7" t="s">
        <v>704</v>
      </c>
      <c r="D539" s="7" t="s">
        <v>107</v>
      </c>
    </row>
    <row r="540" spans="2:4" x14ac:dyDescent="0.25">
      <c r="B540" s="6" t="s">
        <v>613</v>
      </c>
      <c r="C540" s="7" t="s">
        <v>705</v>
      </c>
      <c r="D540" s="7" t="s">
        <v>107</v>
      </c>
    </row>
    <row r="541" spans="2:4" x14ac:dyDescent="0.25">
      <c r="B541" s="6" t="s">
        <v>613</v>
      </c>
      <c r="C541" s="7" t="s">
        <v>706</v>
      </c>
      <c r="D541" s="7" t="s">
        <v>107</v>
      </c>
    </row>
    <row r="542" spans="2:4" x14ac:dyDescent="0.25">
      <c r="B542" s="31" t="s">
        <v>707</v>
      </c>
      <c r="C542" s="7" t="s">
        <v>708</v>
      </c>
      <c r="D542" s="7" t="s">
        <v>108</v>
      </c>
    </row>
    <row r="543" spans="2:4" x14ac:dyDescent="0.25">
      <c r="B543" s="6" t="s">
        <v>707</v>
      </c>
      <c r="C543" s="7" t="s">
        <v>709</v>
      </c>
      <c r="D543" s="7" t="s">
        <v>108</v>
      </c>
    </row>
    <row r="544" spans="2:4" x14ac:dyDescent="0.25">
      <c r="B544" s="6" t="s">
        <v>707</v>
      </c>
      <c r="C544" s="7" t="s">
        <v>710</v>
      </c>
      <c r="D544" s="7" t="s">
        <v>108</v>
      </c>
    </row>
    <row r="545" spans="2:4" x14ac:dyDescent="0.25">
      <c r="B545" s="6" t="s">
        <v>707</v>
      </c>
      <c r="C545" s="7" t="s">
        <v>711</v>
      </c>
      <c r="D545" s="7" t="s">
        <v>108</v>
      </c>
    </row>
    <row r="546" spans="2:4" x14ac:dyDescent="0.25">
      <c r="B546" s="6" t="s">
        <v>707</v>
      </c>
      <c r="C546" s="7" t="s">
        <v>712</v>
      </c>
      <c r="D546" s="7" t="s">
        <v>108</v>
      </c>
    </row>
    <row r="547" spans="2:4" x14ac:dyDescent="0.25">
      <c r="B547" s="6" t="s">
        <v>707</v>
      </c>
      <c r="C547" s="7" t="s">
        <v>713</v>
      </c>
      <c r="D547" s="7" t="s">
        <v>108</v>
      </c>
    </row>
    <row r="548" spans="2:4" x14ac:dyDescent="0.25">
      <c r="B548" s="6" t="s">
        <v>707</v>
      </c>
      <c r="C548" s="7" t="s">
        <v>714</v>
      </c>
      <c r="D548" s="7" t="s">
        <v>108</v>
      </c>
    </row>
    <row r="549" spans="2:4" x14ac:dyDescent="0.25">
      <c r="B549" s="6" t="s">
        <v>707</v>
      </c>
      <c r="C549" s="7" t="s">
        <v>715</v>
      </c>
      <c r="D549" s="7" t="s">
        <v>108</v>
      </c>
    </row>
    <row r="550" spans="2:4" x14ac:dyDescent="0.25">
      <c r="B550" s="6" t="s">
        <v>707</v>
      </c>
      <c r="C550" s="7" t="s">
        <v>716</v>
      </c>
      <c r="D550" s="7" t="s">
        <v>108</v>
      </c>
    </row>
    <row r="551" spans="2:4" x14ac:dyDescent="0.25">
      <c r="B551" s="6" t="s">
        <v>707</v>
      </c>
      <c r="C551" s="7" t="s">
        <v>717</v>
      </c>
      <c r="D551" s="7" t="s">
        <v>108</v>
      </c>
    </row>
    <row r="552" spans="2:4" x14ac:dyDescent="0.25">
      <c r="B552" s="6" t="s">
        <v>707</v>
      </c>
      <c r="C552" s="7" t="s">
        <v>718</v>
      </c>
      <c r="D552" s="7" t="s">
        <v>108</v>
      </c>
    </row>
    <row r="553" spans="2:4" x14ac:dyDescent="0.25">
      <c r="B553" s="6" t="s">
        <v>707</v>
      </c>
      <c r="C553" s="7" t="s">
        <v>719</v>
      </c>
      <c r="D553" s="7" t="s">
        <v>108</v>
      </c>
    </row>
    <row r="554" spans="2:4" x14ac:dyDescent="0.25">
      <c r="B554" s="6" t="s">
        <v>707</v>
      </c>
      <c r="C554" s="7" t="s">
        <v>720</v>
      </c>
      <c r="D554" s="7" t="s">
        <v>108</v>
      </c>
    </row>
    <row r="555" spans="2:4" x14ac:dyDescent="0.25">
      <c r="B555" s="6" t="s">
        <v>707</v>
      </c>
      <c r="C555" s="7" t="s">
        <v>721</v>
      </c>
      <c r="D555" s="7" t="s">
        <v>108</v>
      </c>
    </row>
    <row r="556" spans="2:4" x14ac:dyDescent="0.25">
      <c r="B556" s="6" t="s">
        <v>707</v>
      </c>
      <c r="C556" s="7" t="s">
        <v>722</v>
      </c>
      <c r="D556" s="7" t="s">
        <v>108</v>
      </c>
    </row>
    <row r="557" spans="2:4" x14ac:dyDescent="0.25">
      <c r="B557" s="6" t="s">
        <v>707</v>
      </c>
      <c r="C557" s="7" t="s">
        <v>723</v>
      </c>
      <c r="D557" s="7" t="s">
        <v>108</v>
      </c>
    </row>
    <row r="558" spans="2:4" x14ac:dyDescent="0.25">
      <c r="B558" s="6" t="s">
        <v>707</v>
      </c>
      <c r="C558" s="7" t="s">
        <v>724</v>
      </c>
      <c r="D558" s="7" t="s">
        <v>108</v>
      </c>
    </row>
    <row r="559" spans="2:4" x14ac:dyDescent="0.25">
      <c r="B559" s="6" t="s">
        <v>707</v>
      </c>
      <c r="C559" s="7" t="s">
        <v>725</v>
      </c>
      <c r="D559" s="7" t="s">
        <v>108</v>
      </c>
    </row>
    <row r="560" spans="2:4" x14ac:dyDescent="0.25">
      <c r="B560" s="6" t="s">
        <v>707</v>
      </c>
      <c r="C560" s="7" t="s">
        <v>726</v>
      </c>
      <c r="D560" s="7" t="s">
        <v>108</v>
      </c>
    </row>
    <row r="561" spans="2:4" x14ac:dyDescent="0.25">
      <c r="B561" s="6" t="s">
        <v>707</v>
      </c>
      <c r="C561" s="7" t="s">
        <v>727</v>
      </c>
      <c r="D561" s="7" t="s">
        <v>108</v>
      </c>
    </row>
    <row r="562" spans="2:4" x14ac:dyDescent="0.25">
      <c r="B562" s="6" t="s">
        <v>707</v>
      </c>
      <c r="C562" s="7" t="s">
        <v>728</v>
      </c>
      <c r="D562" s="7" t="s">
        <v>108</v>
      </c>
    </row>
    <row r="563" spans="2:4" x14ac:dyDescent="0.25">
      <c r="B563" s="6" t="s">
        <v>707</v>
      </c>
      <c r="C563" s="7" t="s">
        <v>729</v>
      </c>
      <c r="D563" s="7" t="s">
        <v>108</v>
      </c>
    </row>
    <row r="564" spans="2:4" x14ac:dyDescent="0.25">
      <c r="B564" s="6" t="s">
        <v>707</v>
      </c>
      <c r="C564" s="7" t="s">
        <v>730</v>
      </c>
      <c r="D564" s="7" t="s">
        <v>108</v>
      </c>
    </row>
    <row r="565" spans="2:4" x14ac:dyDescent="0.25">
      <c r="B565" s="6" t="s">
        <v>707</v>
      </c>
      <c r="C565" s="7" t="s">
        <v>731</v>
      </c>
      <c r="D565" s="7" t="s">
        <v>108</v>
      </c>
    </row>
    <row r="566" spans="2:4" x14ac:dyDescent="0.25">
      <c r="B566" s="6" t="s">
        <v>707</v>
      </c>
      <c r="C566" s="7" t="s">
        <v>732</v>
      </c>
      <c r="D566" s="7" t="s">
        <v>108</v>
      </c>
    </row>
    <row r="567" spans="2:4" x14ac:dyDescent="0.25">
      <c r="B567" s="6" t="s">
        <v>707</v>
      </c>
      <c r="C567" s="7" t="s">
        <v>733</v>
      </c>
      <c r="D567" s="7" t="s">
        <v>108</v>
      </c>
    </row>
    <row r="568" spans="2:4" x14ac:dyDescent="0.25">
      <c r="B568" s="31" t="s">
        <v>734</v>
      </c>
      <c r="C568" s="7" t="s">
        <v>735</v>
      </c>
      <c r="D568" s="7" t="s">
        <v>109</v>
      </c>
    </row>
    <row r="569" spans="2:4" x14ac:dyDescent="0.25">
      <c r="B569" s="6" t="s">
        <v>734</v>
      </c>
      <c r="C569" s="7" t="s">
        <v>736</v>
      </c>
      <c r="D569" s="7" t="s">
        <v>109</v>
      </c>
    </row>
    <row r="570" spans="2:4" x14ac:dyDescent="0.25">
      <c r="B570" s="6" t="s">
        <v>734</v>
      </c>
      <c r="C570" s="7" t="s">
        <v>737</v>
      </c>
      <c r="D570" s="7" t="s">
        <v>109</v>
      </c>
    </row>
    <row r="571" spans="2:4" x14ac:dyDescent="0.25">
      <c r="B571" s="6" t="s">
        <v>734</v>
      </c>
      <c r="C571" s="7" t="s">
        <v>738</v>
      </c>
      <c r="D571" s="7" t="s">
        <v>109</v>
      </c>
    </row>
    <row r="572" spans="2:4" x14ac:dyDescent="0.25">
      <c r="B572" s="6" t="s">
        <v>734</v>
      </c>
      <c r="C572" s="7" t="s">
        <v>739</v>
      </c>
      <c r="D572" s="7" t="s">
        <v>109</v>
      </c>
    </row>
    <row r="573" spans="2:4" x14ac:dyDescent="0.25">
      <c r="B573" s="6" t="s">
        <v>734</v>
      </c>
      <c r="C573" s="7" t="s">
        <v>740</v>
      </c>
      <c r="D573" s="7" t="s">
        <v>109</v>
      </c>
    </row>
    <row r="574" spans="2:4" x14ac:dyDescent="0.25">
      <c r="B574" s="6" t="s">
        <v>734</v>
      </c>
      <c r="C574" s="7" t="s">
        <v>741</v>
      </c>
      <c r="D574" s="7" t="s">
        <v>109</v>
      </c>
    </row>
    <row r="575" spans="2:4" x14ac:dyDescent="0.25">
      <c r="B575" s="6" t="s">
        <v>734</v>
      </c>
      <c r="C575" s="7" t="s">
        <v>742</v>
      </c>
      <c r="D575" s="7" t="s">
        <v>109</v>
      </c>
    </row>
    <row r="576" spans="2:4" x14ac:dyDescent="0.25">
      <c r="B576" s="6" t="s">
        <v>734</v>
      </c>
      <c r="C576" s="7" t="s">
        <v>743</v>
      </c>
      <c r="D576" s="7" t="s">
        <v>109</v>
      </c>
    </row>
    <row r="577" spans="2:4" x14ac:dyDescent="0.25">
      <c r="B577" s="6" t="s">
        <v>734</v>
      </c>
      <c r="C577" s="7" t="s">
        <v>744</v>
      </c>
      <c r="D577" s="7" t="s">
        <v>109</v>
      </c>
    </row>
    <row r="578" spans="2:4" x14ac:dyDescent="0.25">
      <c r="B578" s="6" t="s">
        <v>734</v>
      </c>
      <c r="C578" s="7" t="s">
        <v>745</v>
      </c>
      <c r="D578" s="7" t="s">
        <v>109</v>
      </c>
    </row>
    <row r="579" spans="2:4" x14ac:dyDescent="0.25">
      <c r="B579" s="6" t="s">
        <v>734</v>
      </c>
      <c r="C579" s="7" t="s">
        <v>746</v>
      </c>
      <c r="D579" s="7" t="s">
        <v>109</v>
      </c>
    </row>
    <row r="580" spans="2:4" x14ac:dyDescent="0.25">
      <c r="B580" s="6" t="s">
        <v>734</v>
      </c>
      <c r="C580" s="7" t="s">
        <v>747</v>
      </c>
      <c r="D580" s="7" t="s">
        <v>109</v>
      </c>
    </row>
    <row r="581" spans="2:4" x14ac:dyDescent="0.25">
      <c r="B581" s="6" t="s">
        <v>734</v>
      </c>
      <c r="C581" s="7" t="s">
        <v>748</v>
      </c>
      <c r="D581" s="7" t="s">
        <v>109</v>
      </c>
    </row>
    <row r="582" spans="2:4" x14ac:dyDescent="0.25">
      <c r="B582" s="6" t="s">
        <v>734</v>
      </c>
      <c r="C582" s="7" t="s">
        <v>749</v>
      </c>
      <c r="D582" s="7" t="s">
        <v>109</v>
      </c>
    </row>
    <row r="583" spans="2:4" x14ac:dyDescent="0.25">
      <c r="B583" s="6" t="s">
        <v>734</v>
      </c>
      <c r="C583" s="7" t="s">
        <v>750</v>
      </c>
      <c r="D583" s="7" t="s">
        <v>109</v>
      </c>
    </row>
    <row r="584" spans="2:4" x14ac:dyDescent="0.25">
      <c r="B584" s="6" t="s">
        <v>734</v>
      </c>
      <c r="C584" s="7" t="s">
        <v>751</v>
      </c>
      <c r="D584" s="7" t="s">
        <v>109</v>
      </c>
    </row>
    <row r="585" spans="2:4" x14ac:dyDescent="0.25">
      <c r="B585" s="6" t="s">
        <v>734</v>
      </c>
      <c r="C585" s="7" t="s">
        <v>752</v>
      </c>
      <c r="D585" s="7" t="s">
        <v>109</v>
      </c>
    </row>
    <row r="586" spans="2:4" x14ac:dyDescent="0.25">
      <c r="B586" s="6" t="s">
        <v>734</v>
      </c>
      <c r="C586" s="7" t="s">
        <v>753</v>
      </c>
      <c r="D586" s="7" t="s">
        <v>109</v>
      </c>
    </row>
    <row r="587" spans="2:4" x14ac:dyDescent="0.25">
      <c r="B587" s="6" t="s">
        <v>734</v>
      </c>
      <c r="C587" s="7" t="s">
        <v>754</v>
      </c>
      <c r="D587" s="7" t="s">
        <v>109</v>
      </c>
    </row>
    <row r="588" spans="2:4" x14ac:dyDescent="0.25">
      <c r="B588" s="6" t="s">
        <v>734</v>
      </c>
      <c r="C588" s="7" t="s">
        <v>755</v>
      </c>
      <c r="D588" s="7" t="s">
        <v>109</v>
      </c>
    </row>
    <row r="589" spans="2:4" x14ac:dyDescent="0.25">
      <c r="B589" s="6" t="s">
        <v>734</v>
      </c>
      <c r="C589" s="7" t="s">
        <v>756</v>
      </c>
      <c r="D589" s="7" t="s">
        <v>109</v>
      </c>
    </row>
    <row r="590" spans="2:4" x14ac:dyDescent="0.25">
      <c r="B590" s="6" t="s">
        <v>734</v>
      </c>
      <c r="C590" s="7" t="s">
        <v>757</v>
      </c>
      <c r="D590" s="7" t="s">
        <v>109</v>
      </c>
    </row>
    <row r="591" spans="2:4" x14ac:dyDescent="0.25">
      <c r="B591" s="6" t="s">
        <v>734</v>
      </c>
      <c r="C591" s="7" t="s">
        <v>758</v>
      </c>
      <c r="D591" s="7" t="s">
        <v>109</v>
      </c>
    </row>
    <row r="592" spans="2:4" x14ac:dyDescent="0.25">
      <c r="B592" s="6" t="s">
        <v>734</v>
      </c>
      <c r="C592" s="7" t="s">
        <v>759</v>
      </c>
      <c r="D592" s="7" t="s">
        <v>109</v>
      </c>
    </row>
    <row r="593" spans="2:4" x14ac:dyDescent="0.25">
      <c r="B593" s="6" t="s">
        <v>734</v>
      </c>
      <c r="C593" s="7" t="s">
        <v>760</v>
      </c>
      <c r="D593" s="7" t="s">
        <v>109</v>
      </c>
    </row>
    <row r="594" spans="2:4" x14ac:dyDescent="0.25">
      <c r="B594" s="31" t="s">
        <v>761</v>
      </c>
      <c r="C594" s="7" t="s">
        <v>762</v>
      </c>
      <c r="D594" s="7" t="s">
        <v>110</v>
      </c>
    </row>
    <row r="595" spans="2:4" x14ac:dyDescent="0.25">
      <c r="B595" s="6" t="s">
        <v>761</v>
      </c>
      <c r="C595" s="7" t="s">
        <v>763</v>
      </c>
      <c r="D595" s="7" t="s">
        <v>110</v>
      </c>
    </row>
    <row r="596" spans="2:4" x14ac:dyDescent="0.25">
      <c r="B596" s="6" t="s">
        <v>761</v>
      </c>
      <c r="C596" s="7" t="s">
        <v>764</v>
      </c>
      <c r="D596" s="7" t="s">
        <v>110</v>
      </c>
    </row>
    <row r="597" spans="2:4" x14ac:dyDescent="0.25">
      <c r="B597" s="6" t="s">
        <v>761</v>
      </c>
      <c r="C597" s="7" t="s">
        <v>765</v>
      </c>
      <c r="D597" s="7" t="s">
        <v>110</v>
      </c>
    </row>
    <row r="598" spans="2:4" x14ac:dyDescent="0.25">
      <c r="B598" s="6" t="s">
        <v>761</v>
      </c>
      <c r="C598" s="7" t="s">
        <v>766</v>
      </c>
      <c r="D598" s="7" t="s">
        <v>110</v>
      </c>
    </row>
    <row r="599" spans="2:4" x14ac:dyDescent="0.25">
      <c r="B599" s="6" t="s">
        <v>761</v>
      </c>
      <c r="C599" s="7" t="s">
        <v>767</v>
      </c>
      <c r="D599" s="7" t="s">
        <v>110</v>
      </c>
    </row>
    <row r="600" spans="2:4" x14ac:dyDescent="0.25">
      <c r="B600" s="6" t="s">
        <v>761</v>
      </c>
      <c r="C600" s="7" t="s">
        <v>768</v>
      </c>
      <c r="D600" s="7" t="s">
        <v>110</v>
      </c>
    </row>
    <row r="601" spans="2:4" x14ac:dyDescent="0.25">
      <c r="B601" s="6" t="s">
        <v>761</v>
      </c>
      <c r="C601" s="7" t="s">
        <v>769</v>
      </c>
      <c r="D601" s="7" t="s">
        <v>110</v>
      </c>
    </row>
    <row r="602" spans="2:4" x14ac:dyDescent="0.25">
      <c r="B602" s="31" t="s">
        <v>770</v>
      </c>
      <c r="C602" s="7" t="s">
        <v>771</v>
      </c>
      <c r="D602" s="7" t="s">
        <v>111</v>
      </c>
    </row>
    <row r="603" spans="2:4" x14ac:dyDescent="0.25">
      <c r="B603" s="6" t="s">
        <v>770</v>
      </c>
      <c r="C603" s="7" t="s">
        <v>772</v>
      </c>
      <c r="D603" s="7" t="s">
        <v>111</v>
      </c>
    </row>
    <row r="604" spans="2:4" x14ac:dyDescent="0.25">
      <c r="B604" s="6" t="s">
        <v>770</v>
      </c>
      <c r="C604" s="7" t="s">
        <v>773</v>
      </c>
      <c r="D604" s="7" t="s">
        <v>111</v>
      </c>
    </row>
    <row r="605" spans="2:4" x14ac:dyDescent="0.25">
      <c r="B605" s="6" t="s">
        <v>770</v>
      </c>
      <c r="C605" s="7" t="s">
        <v>774</v>
      </c>
      <c r="D605" s="7" t="s">
        <v>111</v>
      </c>
    </row>
    <row r="606" spans="2:4" x14ac:dyDescent="0.25">
      <c r="B606" s="6" t="s">
        <v>770</v>
      </c>
      <c r="C606" s="7" t="s">
        <v>775</v>
      </c>
      <c r="D606" s="7" t="s">
        <v>111</v>
      </c>
    </row>
    <row r="607" spans="2:4" x14ac:dyDescent="0.25">
      <c r="B607" s="6" t="s">
        <v>770</v>
      </c>
      <c r="C607" s="7" t="s">
        <v>776</v>
      </c>
      <c r="D607" s="7" t="s">
        <v>111</v>
      </c>
    </row>
    <row r="608" spans="2:4" x14ac:dyDescent="0.25">
      <c r="B608" s="6" t="s">
        <v>770</v>
      </c>
      <c r="C608" s="7" t="s">
        <v>777</v>
      </c>
      <c r="D608" s="7" t="s">
        <v>111</v>
      </c>
    </row>
    <row r="609" spans="2:4" x14ac:dyDescent="0.25">
      <c r="B609" s="6" t="s">
        <v>770</v>
      </c>
      <c r="C609" s="7" t="s">
        <v>778</v>
      </c>
      <c r="D609" s="7" t="s">
        <v>111</v>
      </c>
    </row>
    <row r="610" spans="2:4" x14ac:dyDescent="0.25">
      <c r="B610" s="6" t="s">
        <v>770</v>
      </c>
      <c r="C610" s="7" t="s">
        <v>779</v>
      </c>
      <c r="D610" s="7" t="s">
        <v>111</v>
      </c>
    </row>
    <row r="611" spans="2:4" x14ac:dyDescent="0.25">
      <c r="B611" s="6" t="s">
        <v>770</v>
      </c>
      <c r="C611" s="7" t="s">
        <v>780</v>
      </c>
      <c r="D611" s="7" t="s">
        <v>111</v>
      </c>
    </row>
    <row r="612" spans="2:4" x14ac:dyDescent="0.25">
      <c r="B612" s="6" t="s">
        <v>770</v>
      </c>
      <c r="C612" s="7" t="s">
        <v>781</v>
      </c>
      <c r="D612" s="7" t="s">
        <v>111</v>
      </c>
    </row>
    <row r="613" spans="2:4" x14ac:dyDescent="0.25">
      <c r="B613" s="6" t="s">
        <v>770</v>
      </c>
      <c r="C613" s="7" t="s">
        <v>782</v>
      </c>
      <c r="D613" s="7" t="s">
        <v>111</v>
      </c>
    </row>
    <row r="614" spans="2:4" x14ac:dyDescent="0.25">
      <c r="B614" s="6" t="s">
        <v>770</v>
      </c>
      <c r="C614" s="7" t="s">
        <v>783</v>
      </c>
      <c r="D614" s="7" t="s">
        <v>111</v>
      </c>
    </row>
    <row r="615" spans="2:4" x14ac:dyDescent="0.25">
      <c r="B615" s="6" t="s">
        <v>770</v>
      </c>
      <c r="C615" s="7" t="s">
        <v>784</v>
      </c>
      <c r="D615" s="7" t="s">
        <v>111</v>
      </c>
    </row>
    <row r="616" spans="2:4" x14ac:dyDescent="0.25">
      <c r="B616" s="6" t="s">
        <v>770</v>
      </c>
      <c r="C616" s="7" t="s">
        <v>785</v>
      </c>
      <c r="D616" s="7" t="s">
        <v>111</v>
      </c>
    </row>
    <row r="617" spans="2:4" x14ac:dyDescent="0.25">
      <c r="B617" s="6" t="s">
        <v>770</v>
      </c>
      <c r="C617" s="7" t="s">
        <v>786</v>
      </c>
      <c r="D617" s="7" t="s">
        <v>111</v>
      </c>
    </row>
    <row r="618" spans="2:4" x14ac:dyDescent="0.25">
      <c r="B618" s="6" t="s">
        <v>770</v>
      </c>
      <c r="C618" s="7" t="s">
        <v>787</v>
      </c>
      <c r="D618" s="7" t="s">
        <v>111</v>
      </c>
    </row>
    <row r="619" spans="2:4" x14ac:dyDescent="0.25">
      <c r="B619" s="6" t="s">
        <v>770</v>
      </c>
      <c r="C619" s="7" t="s">
        <v>788</v>
      </c>
      <c r="D619" s="7" t="s">
        <v>111</v>
      </c>
    </row>
    <row r="620" spans="2:4" x14ac:dyDescent="0.25">
      <c r="B620" s="6" t="s">
        <v>770</v>
      </c>
      <c r="C620" s="7" t="s">
        <v>789</v>
      </c>
      <c r="D620" s="7" t="s">
        <v>111</v>
      </c>
    </row>
    <row r="621" spans="2:4" x14ac:dyDescent="0.25">
      <c r="B621" s="6" t="s">
        <v>770</v>
      </c>
      <c r="C621" s="7" t="s">
        <v>790</v>
      </c>
      <c r="D621" s="7" t="s">
        <v>111</v>
      </c>
    </row>
    <row r="622" spans="2:4" x14ac:dyDescent="0.25">
      <c r="B622" s="6" t="s">
        <v>770</v>
      </c>
      <c r="C622" s="7" t="s">
        <v>791</v>
      </c>
      <c r="D622" s="7" t="s">
        <v>111</v>
      </c>
    </row>
    <row r="623" spans="2:4" x14ac:dyDescent="0.25">
      <c r="B623" s="6" t="s">
        <v>770</v>
      </c>
      <c r="C623" s="7" t="s">
        <v>792</v>
      </c>
      <c r="D623" s="7" t="s">
        <v>111</v>
      </c>
    </row>
    <row r="624" spans="2:4" x14ac:dyDescent="0.25">
      <c r="B624" s="6" t="s">
        <v>770</v>
      </c>
      <c r="C624" s="7" t="s">
        <v>793</v>
      </c>
      <c r="D624" s="7" t="s">
        <v>111</v>
      </c>
    </row>
    <row r="625" spans="2:4" x14ac:dyDescent="0.25">
      <c r="B625" s="6" t="s">
        <v>770</v>
      </c>
      <c r="C625" s="7" t="s">
        <v>794</v>
      </c>
      <c r="D625" s="7" t="s">
        <v>111</v>
      </c>
    </row>
    <row r="626" spans="2:4" x14ac:dyDescent="0.25">
      <c r="B626" s="6" t="s">
        <v>770</v>
      </c>
      <c r="C626" s="7" t="s">
        <v>795</v>
      </c>
      <c r="D626" s="7" t="s">
        <v>111</v>
      </c>
    </row>
    <row r="627" spans="2:4" x14ac:dyDescent="0.25">
      <c r="B627" s="31" t="s">
        <v>796</v>
      </c>
      <c r="C627" s="7" t="s">
        <v>797</v>
      </c>
      <c r="D627" s="7" t="s">
        <v>112</v>
      </c>
    </row>
    <row r="628" spans="2:4" x14ac:dyDescent="0.25">
      <c r="B628" s="6" t="s">
        <v>796</v>
      </c>
      <c r="C628" s="7" t="s">
        <v>798</v>
      </c>
      <c r="D628" s="7" t="s">
        <v>112</v>
      </c>
    </row>
    <row r="629" spans="2:4" x14ac:dyDescent="0.25">
      <c r="B629" s="6" t="s">
        <v>796</v>
      </c>
      <c r="C629" s="7" t="s">
        <v>799</v>
      </c>
      <c r="D629" s="7" t="s">
        <v>112</v>
      </c>
    </row>
    <row r="630" spans="2:4" x14ac:dyDescent="0.25">
      <c r="B630" s="6" t="s">
        <v>796</v>
      </c>
      <c r="C630" s="7" t="s">
        <v>800</v>
      </c>
      <c r="D630" s="7" t="s">
        <v>112</v>
      </c>
    </row>
    <row r="631" spans="2:4" x14ac:dyDescent="0.25">
      <c r="B631" s="6" t="s">
        <v>796</v>
      </c>
      <c r="C631" s="7" t="s">
        <v>801</v>
      </c>
      <c r="D631" s="7" t="s">
        <v>112</v>
      </c>
    </row>
    <row r="632" spans="2:4" x14ac:dyDescent="0.25">
      <c r="B632" s="6" t="s">
        <v>796</v>
      </c>
      <c r="C632" s="7" t="s">
        <v>802</v>
      </c>
      <c r="D632" s="7" t="s">
        <v>112</v>
      </c>
    </row>
    <row r="633" spans="2:4" x14ac:dyDescent="0.25">
      <c r="B633" s="6" t="s">
        <v>796</v>
      </c>
      <c r="C633" s="7" t="s">
        <v>803</v>
      </c>
      <c r="D633" s="7" t="s">
        <v>112</v>
      </c>
    </row>
    <row r="634" spans="2:4" x14ac:dyDescent="0.25">
      <c r="B634" s="6" t="s">
        <v>796</v>
      </c>
      <c r="C634" s="7" t="s">
        <v>804</v>
      </c>
      <c r="D634" s="7" t="s">
        <v>112</v>
      </c>
    </row>
    <row r="635" spans="2:4" x14ac:dyDescent="0.25">
      <c r="B635" s="6" t="s">
        <v>796</v>
      </c>
      <c r="C635" s="7" t="s">
        <v>805</v>
      </c>
      <c r="D635" s="7" t="s">
        <v>112</v>
      </c>
    </row>
    <row r="636" spans="2:4" x14ac:dyDescent="0.25">
      <c r="B636" s="6" t="s">
        <v>796</v>
      </c>
      <c r="C636" s="7" t="s">
        <v>806</v>
      </c>
      <c r="D636" s="7" t="s">
        <v>112</v>
      </c>
    </row>
    <row r="637" spans="2:4" x14ac:dyDescent="0.25">
      <c r="B637" s="6" t="s">
        <v>796</v>
      </c>
      <c r="C637" s="7" t="s">
        <v>807</v>
      </c>
      <c r="D637" s="7" t="s">
        <v>112</v>
      </c>
    </row>
    <row r="638" spans="2:4" x14ac:dyDescent="0.25">
      <c r="B638" s="6" t="s">
        <v>796</v>
      </c>
      <c r="C638" s="7" t="s">
        <v>808</v>
      </c>
      <c r="D638" s="7" t="s">
        <v>112</v>
      </c>
    </row>
    <row r="639" spans="2:4" x14ac:dyDescent="0.25">
      <c r="B639" s="6" t="s">
        <v>796</v>
      </c>
      <c r="C639" s="7" t="s">
        <v>809</v>
      </c>
      <c r="D639" s="7" t="s">
        <v>112</v>
      </c>
    </row>
    <row r="640" spans="2:4" x14ac:dyDescent="0.25">
      <c r="B640" s="6" t="s">
        <v>796</v>
      </c>
      <c r="C640" s="7" t="s">
        <v>810</v>
      </c>
      <c r="D640" s="7" t="s">
        <v>112</v>
      </c>
    </row>
    <row r="641" spans="2:4" x14ac:dyDescent="0.25">
      <c r="B641" s="6" t="s">
        <v>796</v>
      </c>
      <c r="C641" s="7" t="s">
        <v>811</v>
      </c>
      <c r="D641" s="7" t="s">
        <v>112</v>
      </c>
    </row>
    <row r="642" spans="2:4" x14ac:dyDescent="0.25">
      <c r="B642" s="6" t="s">
        <v>796</v>
      </c>
      <c r="C642" s="7" t="s">
        <v>812</v>
      </c>
      <c r="D642" s="7" t="s">
        <v>112</v>
      </c>
    </row>
    <row r="643" spans="2:4" x14ac:dyDescent="0.25">
      <c r="B643" s="6" t="s">
        <v>796</v>
      </c>
      <c r="C643" s="7" t="s">
        <v>813</v>
      </c>
      <c r="D643" s="7" t="s">
        <v>112</v>
      </c>
    </row>
    <row r="644" spans="2:4" x14ac:dyDescent="0.25">
      <c r="B644" s="31" t="s">
        <v>814</v>
      </c>
      <c r="C644" s="7" t="s">
        <v>815</v>
      </c>
      <c r="D644" s="7" t="s">
        <v>113</v>
      </c>
    </row>
    <row r="645" spans="2:4" x14ac:dyDescent="0.25">
      <c r="B645" s="6" t="s">
        <v>814</v>
      </c>
      <c r="C645" s="7" t="s">
        <v>816</v>
      </c>
      <c r="D645" s="7" t="s">
        <v>113</v>
      </c>
    </row>
    <row r="646" spans="2:4" x14ac:dyDescent="0.25">
      <c r="B646" s="6" t="s">
        <v>814</v>
      </c>
      <c r="C646" s="7" t="s">
        <v>817</v>
      </c>
      <c r="D646" s="7" t="s">
        <v>113</v>
      </c>
    </row>
    <row r="647" spans="2:4" x14ac:dyDescent="0.25">
      <c r="B647" s="6" t="s">
        <v>814</v>
      </c>
      <c r="C647" s="7" t="s">
        <v>818</v>
      </c>
      <c r="D647" s="7" t="s">
        <v>113</v>
      </c>
    </row>
    <row r="648" spans="2:4" x14ac:dyDescent="0.25">
      <c r="B648" s="6" t="s">
        <v>814</v>
      </c>
      <c r="C648" s="7" t="s">
        <v>819</v>
      </c>
      <c r="D648" s="7" t="s">
        <v>113</v>
      </c>
    </row>
    <row r="649" spans="2:4" x14ac:dyDescent="0.25">
      <c r="B649" s="31" t="s">
        <v>820</v>
      </c>
      <c r="C649" s="7" t="s">
        <v>821</v>
      </c>
      <c r="D649" s="7" t="s">
        <v>114</v>
      </c>
    </row>
    <row r="650" spans="2:4" x14ac:dyDescent="0.25">
      <c r="B650" s="6" t="s">
        <v>820</v>
      </c>
      <c r="C650" s="7" t="s">
        <v>822</v>
      </c>
      <c r="D650" s="7" t="s">
        <v>114</v>
      </c>
    </row>
    <row r="651" spans="2:4" x14ac:dyDescent="0.25">
      <c r="B651" s="6" t="s">
        <v>820</v>
      </c>
      <c r="C651" s="7" t="s">
        <v>823</v>
      </c>
      <c r="D651" s="7" t="s">
        <v>114</v>
      </c>
    </row>
    <row r="652" spans="2:4" x14ac:dyDescent="0.25">
      <c r="B652" s="6" t="s">
        <v>820</v>
      </c>
      <c r="C652" s="7" t="s">
        <v>824</v>
      </c>
      <c r="D652" s="7" t="s">
        <v>114</v>
      </c>
    </row>
    <row r="653" spans="2:4" x14ac:dyDescent="0.25">
      <c r="B653" s="6" t="s">
        <v>820</v>
      </c>
      <c r="C653" s="7" t="s">
        <v>825</v>
      </c>
      <c r="D653" s="7" t="s">
        <v>114</v>
      </c>
    </row>
    <row r="654" spans="2:4" x14ac:dyDescent="0.25">
      <c r="B654" s="6" t="s">
        <v>820</v>
      </c>
      <c r="C654" s="7" t="s">
        <v>826</v>
      </c>
      <c r="D654" s="7" t="s">
        <v>114</v>
      </c>
    </row>
    <row r="655" spans="2:4" x14ac:dyDescent="0.25">
      <c r="B655" s="6" t="s">
        <v>820</v>
      </c>
      <c r="C655" s="7" t="s">
        <v>827</v>
      </c>
      <c r="D655" s="7" t="s">
        <v>114</v>
      </c>
    </row>
    <row r="656" spans="2:4" x14ac:dyDescent="0.25">
      <c r="B656" s="6" t="s">
        <v>820</v>
      </c>
      <c r="C656" s="7" t="s">
        <v>828</v>
      </c>
      <c r="D656" s="7" t="s">
        <v>114</v>
      </c>
    </row>
    <row r="657" spans="2:4" x14ac:dyDescent="0.25">
      <c r="B657" s="6" t="s">
        <v>820</v>
      </c>
      <c r="C657" s="7" t="s">
        <v>829</v>
      </c>
      <c r="D657" s="7" t="s">
        <v>114</v>
      </c>
    </row>
    <row r="658" spans="2:4" x14ac:dyDescent="0.25">
      <c r="B658" s="31" t="s">
        <v>830</v>
      </c>
      <c r="C658" s="7" t="s">
        <v>831</v>
      </c>
      <c r="D658" s="12" t="s">
        <v>64</v>
      </c>
    </row>
    <row r="659" spans="2:4" x14ac:dyDescent="0.25">
      <c r="B659" s="6" t="s">
        <v>830</v>
      </c>
      <c r="C659" s="7" t="s">
        <v>832</v>
      </c>
      <c r="D659" s="12" t="s">
        <v>64</v>
      </c>
    </row>
    <row r="660" spans="2:4" x14ac:dyDescent="0.25">
      <c r="B660" s="31" t="s">
        <v>833</v>
      </c>
      <c r="C660" s="7" t="s">
        <v>834</v>
      </c>
      <c r="D660" s="7" t="s">
        <v>115</v>
      </c>
    </row>
    <row r="661" spans="2:4" x14ac:dyDescent="0.25">
      <c r="B661" s="6" t="s">
        <v>833</v>
      </c>
      <c r="C661" s="7" t="s">
        <v>835</v>
      </c>
      <c r="D661" s="7" t="s">
        <v>115</v>
      </c>
    </row>
    <row r="662" spans="2:4" x14ac:dyDescent="0.25">
      <c r="B662" s="6" t="s">
        <v>833</v>
      </c>
      <c r="C662" s="7" t="s">
        <v>836</v>
      </c>
      <c r="D662" s="7" t="s">
        <v>115</v>
      </c>
    </row>
    <row r="663" spans="2:4" x14ac:dyDescent="0.25">
      <c r="B663" s="6" t="s">
        <v>833</v>
      </c>
      <c r="C663" s="7" t="s">
        <v>837</v>
      </c>
      <c r="D663" s="7" t="s">
        <v>115</v>
      </c>
    </row>
    <row r="664" spans="2:4" x14ac:dyDescent="0.25">
      <c r="B664" s="6" t="s">
        <v>833</v>
      </c>
      <c r="C664" s="7" t="s">
        <v>838</v>
      </c>
      <c r="D664" s="7" t="s">
        <v>115</v>
      </c>
    </row>
    <row r="665" spans="2:4" x14ac:dyDescent="0.25">
      <c r="B665" s="6" t="s">
        <v>833</v>
      </c>
      <c r="C665" s="7" t="s">
        <v>839</v>
      </c>
      <c r="D665" s="7" t="s">
        <v>115</v>
      </c>
    </row>
    <row r="666" spans="2:4" x14ac:dyDescent="0.25">
      <c r="B666" s="6" t="s">
        <v>833</v>
      </c>
      <c r="C666" s="7" t="s">
        <v>840</v>
      </c>
      <c r="D666" s="7" t="s">
        <v>115</v>
      </c>
    </row>
    <row r="667" spans="2:4" x14ac:dyDescent="0.25">
      <c r="B667" s="6" t="s">
        <v>833</v>
      </c>
      <c r="C667" s="7" t="s">
        <v>617</v>
      </c>
      <c r="D667" s="7" t="s">
        <v>115</v>
      </c>
    </row>
    <row r="668" spans="2:4" x14ac:dyDescent="0.25">
      <c r="B668" s="6" t="s">
        <v>833</v>
      </c>
      <c r="C668" s="7" t="s">
        <v>841</v>
      </c>
      <c r="D668" s="7" t="s">
        <v>115</v>
      </c>
    </row>
    <row r="669" spans="2:4" x14ac:dyDescent="0.25">
      <c r="B669" s="6" t="s">
        <v>833</v>
      </c>
      <c r="C669" s="7" t="s">
        <v>842</v>
      </c>
      <c r="D669" s="7" t="s">
        <v>115</v>
      </c>
    </row>
    <row r="670" spans="2:4" x14ac:dyDescent="0.25">
      <c r="B670" s="6" t="s">
        <v>833</v>
      </c>
      <c r="C670" s="7" t="s">
        <v>843</v>
      </c>
      <c r="D670" s="7" t="s">
        <v>115</v>
      </c>
    </row>
    <row r="671" spans="2:4" x14ac:dyDescent="0.25">
      <c r="B671" s="6" t="s">
        <v>833</v>
      </c>
      <c r="C671" s="7" t="s">
        <v>844</v>
      </c>
      <c r="D671" s="7" t="s">
        <v>115</v>
      </c>
    </row>
    <row r="672" spans="2:4" x14ac:dyDescent="0.25">
      <c r="B672" s="6" t="s">
        <v>833</v>
      </c>
      <c r="C672" s="7" t="s">
        <v>845</v>
      </c>
      <c r="D672" s="7" t="s">
        <v>115</v>
      </c>
    </row>
    <row r="673" spans="2:4" x14ac:dyDescent="0.25">
      <c r="B673" s="6" t="s">
        <v>833</v>
      </c>
      <c r="C673" s="7" t="s">
        <v>846</v>
      </c>
      <c r="D673" s="7" t="s">
        <v>115</v>
      </c>
    </row>
    <row r="674" spans="2:4" x14ac:dyDescent="0.25">
      <c r="B674" s="6" t="s">
        <v>833</v>
      </c>
      <c r="C674" s="7" t="s">
        <v>847</v>
      </c>
      <c r="D674" s="7" t="s">
        <v>115</v>
      </c>
    </row>
    <row r="675" spans="2:4" x14ac:dyDescent="0.25">
      <c r="B675" s="6" t="s">
        <v>833</v>
      </c>
      <c r="C675" s="7" t="s">
        <v>848</v>
      </c>
      <c r="D675" s="7" t="s">
        <v>115</v>
      </c>
    </row>
    <row r="676" spans="2:4" x14ac:dyDescent="0.25">
      <c r="B676" s="6" t="s">
        <v>833</v>
      </c>
      <c r="C676" s="7" t="s">
        <v>849</v>
      </c>
      <c r="D676" s="7" t="s">
        <v>115</v>
      </c>
    </row>
    <row r="677" spans="2:4" x14ac:dyDescent="0.25">
      <c r="B677" s="6" t="s">
        <v>833</v>
      </c>
      <c r="C677" s="7" t="s">
        <v>850</v>
      </c>
      <c r="D677" s="7" t="s">
        <v>115</v>
      </c>
    </row>
    <row r="678" spans="2:4" x14ac:dyDescent="0.25">
      <c r="B678" s="6" t="s">
        <v>833</v>
      </c>
      <c r="C678" s="7" t="s">
        <v>851</v>
      </c>
      <c r="D678" s="7" t="s">
        <v>115</v>
      </c>
    </row>
    <row r="679" spans="2:4" x14ac:dyDescent="0.25">
      <c r="B679" s="6" t="s">
        <v>833</v>
      </c>
      <c r="C679" s="7" t="s">
        <v>852</v>
      </c>
      <c r="D679" s="7" t="s">
        <v>115</v>
      </c>
    </row>
    <row r="680" spans="2:4" x14ac:dyDescent="0.25">
      <c r="B680" s="6" t="s">
        <v>833</v>
      </c>
      <c r="C680" s="7" t="s">
        <v>853</v>
      </c>
      <c r="D680" s="7" t="s">
        <v>115</v>
      </c>
    </row>
    <row r="681" spans="2:4" x14ac:dyDescent="0.25">
      <c r="B681" s="6" t="s">
        <v>833</v>
      </c>
      <c r="C681" s="7" t="s">
        <v>854</v>
      </c>
      <c r="D681" s="7" t="s">
        <v>115</v>
      </c>
    </row>
    <row r="682" spans="2:4" x14ac:dyDescent="0.25">
      <c r="B682" s="6" t="s">
        <v>833</v>
      </c>
      <c r="C682" s="7" t="s">
        <v>855</v>
      </c>
      <c r="D682" s="7" t="s">
        <v>115</v>
      </c>
    </row>
    <row r="683" spans="2:4" x14ac:dyDescent="0.25">
      <c r="B683" s="6" t="s">
        <v>833</v>
      </c>
      <c r="C683" s="7" t="s">
        <v>856</v>
      </c>
      <c r="D683" s="7" t="s">
        <v>115</v>
      </c>
    </row>
    <row r="684" spans="2:4" x14ac:dyDescent="0.25">
      <c r="B684" s="6" t="s">
        <v>833</v>
      </c>
      <c r="C684" s="7" t="s">
        <v>857</v>
      </c>
      <c r="D684" s="7" t="s">
        <v>115</v>
      </c>
    </row>
    <row r="685" spans="2:4" x14ac:dyDescent="0.25">
      <c r="B685" s="6" t="s">
        <v>833</v>
      </c>
      <c r="C685" s="7" t="s">
        <v>323</v>
      </c>
      <c r="D685" s="7" t="s">
        <v>115</v>
      </c>
    </row>
    <row r="686" spans="2:4" x14ac:dyDescent="0.25">
      <c r="B686" s="6" t="s">
        <v>833</v>
      </c>
      <c r="C686" s="7" t="s">
        <v>379</v>
      </c>
      <c r="D686" s="7" t="s">
        <v>115</v>
      </c>
    </row>
    <row r="687" spans="2:4" x14ac:dyDescent="0.25">
      <c r="B687" s="6" t="s">
        <v>833</v>
      </c>
      <c r="C687" s="102" t="s">
        <v>1790</v>
      </c>
      <c r="D687" s="7" t="s">
        <v>115</v>
      </c>
    </row>
    <row r="688" spans="2:4" x14ac:dyDescent="0.25">
      <c r="B688" s="6" t="s">
        <v>833</v>
      </c>
      <c r="C688" s="7" t="s">
        <v>858</v>
      </c>
      <c r="D688" s="7" t="s">
        <v>115</v>
      </c>
    </row>
    <row r="689" spans="2:4" x14ac:dyDescent="0.25">
      <c r="B689" s="6" t="s">
        <v>833</v>
      </c>
      <c r="C689" s="7" t="s">
        <v>859</v>
      </c>
      <c r="D689" s="7" t="s">
        <v>115</v>
      </c>
    </row>
    <row r="690" spans="2:4" x14ac:dyDescent="0.25">
      <c r="B690" s="6" t="s">
        <v>833</v>
      </c>
      <c r="C690" s="7" t="s">
        <v>187</v>
      </c>
      <c r="D690" s="7" t="s">
        <v>115</v>
      </c>
    </row>
    <row r="691" spans="2:4" x14ac:dyDescent="0.25">
      <c r="B691" s="6" t="s">
        <v>833</v>
      </c>
      <c r="C691" s="7" t="s">
        <v>860</v>
      </c>
      <c r="D691" s="7" t="s">
        <v>115</v>
      </c>
    </row>
    <row r="692" spans="2:4" x14ac:dyDescent="0.25">
      <c r="B692" s="6" t="s">
        <v>833</v>
      </c>
      <c r="C692" s="7" t="s">
        <v>861</v>
      </c>
      <c r="D692" s="7" t="s">
        <v>115</v>
      </c>
    </row>
    <row r="693" spans="2:4" x14ac:dyDescent="0.25">
      <c r="B693" s="6" t="s">
        <v>833</v>
      </c>
      <c r="C693" s="7" t="s">
        <v>862</v>
      </c>
      <c r="D693" s="7" t="s">
        <v>115</v>
      </c>
    </row>
    <row r="694" spans="2:4" x14ac:dyDescent="0.25">
      <c r="B694" s="6" t="s">
        <v>833</v>
      </c>
      <c r="C694" s="7" t="s">
        <v>863</v>
      </c>
      <c r="D694" s="7" t="s">
        <v>115</v>
      </c>
    </row>
    <row r="695" spans="2:4" x14ac:dyDescent="0.25">
      <c r="B695" s="6" t="s">
        <v>833</v>
      </c>
      <c r="C695" s="7" t="s">
        <v>864</v>
      </c>
      <c r="D695" s="7" t="s">
        <v>115</v>
      </c>
    </row>
    <row r="696" spans="2:4" x14ac:dyDescent="0.25">
      <c r="B696" s="6" t="s">
        <v>833</v>
      </c>
      <c r="C696" s="7" t="s">
        <v>865</v>
      </c>
      <c r="D696" s="7" t="s">
        <v>115</v>
      </c>
    </row>
    <row r="697" spans="2:4" x14ac:dyDescent="0.25">
      <c r="B697" s="6" t="s">
        <v>833</v>
      </c>
      <c r="C697" s="7" t="s">
        <v>866</v>
      </c>
      <c r="D697" s="7" t="s">
        <v>115</v>
      </c>
    </row>
    <row r="698" spans="2:4" x14ac:dyDescent="0.25">
      <c r="B698" s="6" t="s">
        <v>833</v>
      </c>
      <c r="C698" s="7" t="s">
        <v>867</v>
      </c>
      <c r="D698" s="7" t="s">
        <v>115</v>
      </c>
    </row>
    <row r="699" spans="2:4" x14ac:dyDescent="0.25">
      <c r="B699" s="6" t="s">
        <v>833</v>
      </c>
      <c r="C699" s="7" t="s">
        <v>868</v>
      </c>
      <c r="D699" s="7" t="s">
        <v>115</v>
      </c>
    </row>
    <row r="700" spans="2:4" x14ac:dyDescent="0.25">
      <c r="B700" s="6" t="s">
        <v>833</v>
      </c>
      <c r="C700" s="7" t="s">
        <v>869</v>
      </c>
      <c r="D700" s="7" t="s">
        <v>115</v>
      </c>
    </row>
    <row r="701" spans="2:4" x14ac:dyDescent="0.25">
      <c r="B701" s="6" t="s">
        <v>833</v>
      </c>
      <c r="C701" s="7" t="s">
        <v>870</v>
      </c>
      <c r="D701" s="7" t="s">
        <v>115</v>
      </c>
    </row>
    <row r="702" spans="2:4" x14ac:dyDescent="0.25">
      <c r="B702" s="6" t="s">
        <v>833</v>
      </c>
      <c r="C702" s="7" t="s">
        <v>871</v>
      </c>
      <c r="D702" s="7" t="s">
        <v>115</v>
      </c>
    </row>
    <row r="703" spans="2:4" x14ac:dyDescent="0.25">
      <c r="B703" s="6" t="s">
        <v>833</v>
      </c>
      <c r="C703" s="7" t="s">
        <v>872</v>
      </c>
      <c r="D703" s="7" t="s">
        <v>115</v>
      </c>
    </row>
    <row r="704" spans="2:4" x14ac:dyDescent="0.25">
      <c r="B704" s="6" t="s">
        <v>833</v>
      </c>
      <c r="C704" s="7" t="s">
        <v>873</v>
      </c>
      <c r="D704" s="7" t="s">
        <v>115</v>
      </c>
    </row>
    <row r="705" spans="2:4" x14ac:dyDescent="0.25">
      <c r="B705" s="6" t="s">
        <v>833</v>
      </c>
      <c r="C705" s="7" t="s">
        <v>874</v>
      </c>
      <c r="D705" s="7" t="s">
        <v>115</v>
      </c>
    </row>
    <row r="706" spans="2:4" x14ac:dyDescent="0.25">
      <c r="B706" s="6" t="s">
        <v>833</v>
      </c>
      <c r="C706" s="7" t="s">
        <v>875</v>
      </c>
      <c r="D706" s="7" t="s">
        <v>115</v>
      </c>
    </row>
    <row r="707" spans="2:4" x14ac:dyDescent="0.25">
      <c r="B707" s="6" t="s">
        <v>833</v>
      </c>
      <c r="C707" s="7" t="s">
        <v>876</v>
      </c>
      <c r="D707" s="7" t="s">
        <v>115</v>
      </c>
    </row>
    <row r="708" spans="2:4" x14ac:dyDescent="0.25">
      <c r="B708" s="6" t="s">
        <v>833</v>
      </c>
      <c r="C708" s="7" t="s">
        <v>877</v>
      </c>
      <c r="D708" s="7" t="s">
        <v>115</v>
      </c>
    </row>
    <row r="709" spans="2:4" x14ac:dyDescent="0.25">
      <c r="B709" s="6" t="s">
        <v>833</v>
      </c>
      <c r="C709" s="7" t="s">
        <v>878</v>
      </c>
      <c r="D709" s="7" t="s">
        <v>115</v>
      </c>
    </row>
    <row r="710" spans="2:4" x14ac:dyDescent="0.25">
      <c r="B710" s="6" t="s">
        <v>833</v>
      </c>
      <c r="C710" s="7" t="s">
        <v>879</v>
      </c>
      <c r="D710" s="7" t="s">
        <v>115</v>
      </c>
    </row>
    <row r="711" spans="2:4" x14ac:dyDescent="0.25">
      <c r="B711" s="6" t="s">
        <v>833</v>
      </c>
      <c r="C711" s="7" t="s">
        <v>880</v>
      </c>
      <c r="D711" s="7" t="s">
        <v>115</v>
      </c>
    </row>
    <row r="712" spans="2:4" x14ac:dyDescent="0.25">
      <c r="B712" s="6" t="s">
        <v>833</v>
      </c>
      <c r="C712" s="7" t="s">
        <v>881</v>
      </c>
      <c r="D712" s="7" t="s">
        <v>115</v>
      </c>
    </row>
    <row r="713" spans="2:4" x14ac:dyDescent="0.25">
      <c r="B713" s="6" t="s">
        <v>833</v>
      </c>
      <c r="C713" s="7" t="s">
        <v>882</v>
      </c>
      <c r="D713" s="7" t="s">
        <v>115</v>
      </c>
    </row>
    <row r="714" spans="2:4" x14ac:dyDescent="0.25">
      <c r="B714" s="6" t="s">
        <v>833</v>
      </c>
      <c r="C714" s="7" t="s">
        <v>883</v>
      </c>
      <c r="D714" s="7" t="s">
        <v>115</v>
      </c>
    </row>
    <row r="715" spans="2:4" x14ac:dyDescent="0.25">
      <c r="B715" s="6" t="s">
        <v>833</v>
      </c>
      <c r="C715" s="7" t="s">
        <v>884</v>
      </c>
      <c r="D715" s="7" t="s">
        <v>115</v>
      </c>
    </row>
    <row r="716" spans="2:4" x14ac:dyDescent="0.25">
      <c r="B716" s="6" t="s">
        <v>833</v>
      </c>
      <c r="C716" s="7" t="s">
        <v>885</v>
      </c>
      <c r="D716" s="7" t="s">
        <v>115</v>
      </c>
    </row>
    <row r="717" spans="2:4" x14ac:dyDescent="0.25">
      <c r="B717" s="6" t="s">
        <v>833</v>
      </c>
      <c r="C717" s="7" t="s">
        <v>886</v>
      </c>
      <c r="D717" s="7" t="s">
        <v>115</v>
      </c>
    </row>
    <row r="718" spans="2:4" x14ac:dyDescent="0.25">
      <c r="B718" s="6" t="s">
        <v>833</v>
      </c>
      <c r="C718" s="7" t="s">
        <v>887</v>
      </c>
      <c r="D718" s="7" t="s">
        <v>115</v>
      </c>
    </row>
    <row r="719" spans="2:4" x14ac:dyDescent="0.25">
      <c r="B719" s="6" t="s">
        <v>833</v>
      </c>
      <c r="C719" s="7" t="s">
        <v>888</v>
      </c>
      <c r="D719" s="7" t="s">
        <v>115</v>
      </c>
    </row>
    <row r="720" spans="2:4" x14ac:dyDescent="0.25">
      <c r="B720" s="6" t="s">
        <v>833</v>
      </c>
      <c r="C720" s="7" t="s">
        <v>889</v>
      </c>
      <c r="D720" s="7" t="s">
        <v>115</v>
      </c>
    </row>
    <row r="721" spans="2:4" x14ac:dyDescent="0.25">
      <c r="B721" s="6" t="s">
        <v>833</v>
      </c>
      <c r="C721" s="7" t="s">
        <v>890</v>
      </c>
      <c r="D721" s="7" t="s">
        <v>115</v>
      </c>
    </row>
    <row r="722" spans="2:4" x14ac:dyDescent="0.25">
      <c r="B722" s="6" t="s">
        <v>833</v>
      </c>
      <c r="C722" s="7" t="s">
        <v>891</v>
      </c>
      <c r="D722" s="7" t="s">
        <v>115</v>
      </c>
    </row>
    <row r="723" spans="2:4" x14ac:dyDescent="0.25">
      <c r="B723" s="6" t="s">
        <v>833</v>
      </c>
      <c r="C723" s="7" t="s">
        <v>892</v>
      </c>
      <c r="D723" s="7" t="s">
        <v>115</v>
      </c>
    </row>
    <row r="724" spans="2:4" x14ac:dyDescent="0.25">
      <c r="B724" s="6" t="s">
        <v>833</v>
      </c>
      <c r="C724" s="7" t="s">
        <v>893</v>
      </c>
      <c r="D724" s="7" t="s">
        <v>115</v>
      </c>
    </row>
    <row r="725" spans="2:4" x14ac:dyDescent="0.25">
      <c r="B725" s="6" t="s">
        <v>833</v>
      </c>
      <c r="C725" s="102" t="s">
        <v>1792</v>
      </c>
      <c r="D725" s="7" t="s">
        <v>115</v>
      </c>
    </row>
    <row r="726" spans="2:4" x14ac:dyDescent="0.25">
      <c r="B726" s="6" t="s">
        <v>833</v>
      </c>
      <c r="C726" s="7" t="s">
        <v>894</v>
      </c>
      <c r="D726" s="7" t="s">
        <v>115</v>
      </c>
    </row>
    <row r="727" spans="2:4" x14ac:dyDescent="0.25">
      <c r="B727" s="6" t="s">
        <v>833</v>
      </c>
      <c r="C727" s="7" t="s">
        <v>895</v>
      </c>
      <c r="D727" s="7" t="s">
        <v>115</v>
      </c>
    </row>
    <row r="728" spans="2:4" x14ac:dyDescent="0.25">
      <c r="B728" s="31" t="s">
        <v>896</v>
      </c>
      <c r="C728" s="7" t="s">
        <v>897</v>
      </c>
      <c r="D728" s="7" t="s">
        <v>116</v>
      </c>
    </row>
    <row r="729" spans="2:4" x14ac:dyDescent="0.25">
      <c r="B729" s="6" t="s">
        <v>896</v>
      </c>
      <c r="C729" s="7" t="s">
        <v>898</v>
      </c>
      <c r="D729" s="7" t="s">
        <v>116</v>
      </c>
    </row>
    <row r="730" spans="2:4" x14ac:dyDescent="0.25">
      <c r="B730" s="6" t="s">
        <v>896</v>
      </c>
      <c r="C730" s="7" t="s">
        <v>899</v>
      </c>
      <c r="D730" s="7" t="s">
        <v>116</v>
      </c>
    </row>
    <row r="731" spans="2:4" x14ac:dyDescent="0.25">
      <c r="B731" s="6" t="s">
        <v>896</v>
      </c>
      <c r="C731" s="7" t="s">
        <v>900</v>
      </c>
      <c r="D731" s="7" t="s">
        <v>116</v>
      </c>
    </row>
    <row r="732" spans="2:4" x14ac:dyDescent="0.25">
      <c r="B732" s="6" t="s">
        <v>896</v>
      </c>
      <c r="C732" s="7" t="s">
        <v>901</v>
      </c>
      <c r="D732" s="7" t="s">
        <v>116</v>
      </c>
    </row>
    <row r="733" spans="2:4" x14ac:dyDescent="0.25">
      <c r="B733" s="6" t="s">
        <v>896</v>
      </c>
      <c r="C733" s="7" t="s">
        <v>902</v>
      </c>
      <c r="D733" s="7" t="s">
        <v>116</v>
      </c>
    </row>
    <row r="734" spans="2:4" x14ac:dyDescent="0.25">
      <c r="B734" s="6" t="s">
        <v>896</v>
      </c>
      <c r="C734" s="7" t="s">
        <v>903</v>
      </c>
      <c r="D734" s="7" t="s">
        <v>116</v>
      </c>
    </row>
    <row r="735" spans="2:4" x14ac:dyDescent="0.25">
      <c r="B735" s="6" t="s">
        <v>896</v>
      </c>
      <c r="C735" s="7" t="s">
        <v>904</v>
      </c>
      <c r="D735" s="7" t="s">
        <v>116</v>
      </c>
    </row>
    <row r="736" spans="2:4" x14ac:dyDescent="0.25">
      <c r="B736" s="6" t="s">
        <v>896</v>
      </c>
      <c r="C736" s="7" t="s">
        <v>905</v>
      </c>
      <c r="D736" s="7" t="s">
        <v>116</v>
      </c>
    </row>
    <row r="737" spans="2:4" x14ac:dyDescent="0.25">
      <c r="B737" s="6" t="s">
        <v>896</v>
      </c>
      <c r="C737" s="7" t="s">
        <v>906</v>
      </c>
      <c r="D737" s="7" t="s">
        <v>116</v>
      </c>
    </row>
    <row r="738" spans="2:4" x14ac:dyDescent="0.25">
      <c r="B738" s="6" t="s">
        <v>896</v>
      </c>
      <c r="C738" s="7" t="s">
        <v>907</v>
      </c>
      <c r="D738" s="7" t="s">
        <v>116</v>
      </c>
    </row>
    <row r="739" spans="2:4" x14ac:dyDescent="0.25">
      <c r="B739" s="6" t="s">
        <v>896</v>
      </c>
      <c r="C739" s="7" t="s">
        <v>908</v>
      </c>
      <c r="D739" s="7" t="s">
        <v>116</v>
      </c>
    </row>
    <row r="740" spans="2:4" x14ac:dyDescent="0.25">
      <c r="B740" s="6" t="s">
        <v>896</v>
      </c>
      <c r="C740" s="7" t="s">
        <v>909</v>
      </c>
      <c r="D740" s="7" t="s">
        <v>116</v>
      </c>
    </row>
    <row r="741" spans="2:4" x14ac:dyDescent="0.25">
      <c r="B741" s="6" t="s">
        <v>896</v>
      </c>
      <c r="C741" s="7" t="s">
        <v>910</v>
      </c>
      <c r="D741" s="7" t="s">
        <v>116</v>
      </c>
    </row>
    <row r="742" spans="2:4" x14ac:dyDescent="0.25">
      <c r="B742" s="6" t="s">
        <v>896</v>
      </c>
      <c r="C742" s="7" t="s">
        <v>911</v>
      </c>
      <c r="D742" s="7" t="s">
        <v>116</v>
      </c>
    </row>
    <row r="743" spans="2:4" x14ac:dyDescent="0.25">
      <c r="B743" s="6" t="s">
        <v>896</v>
      </c>
      <c r="C743" s="7" t="s">
        <v>912</v>
      </c>
      <c r="D743" s="7" t="s">
        <v>116</v>
      </c>
    </row>
    <row r="744" spans="2:4" x14ac:dyDescent="0.25">
      <c r="B744" s="6" t="s">
        <v>896</v>
      </c>
      <c r="C744" s="7" t="s">
        <v>913</v>
      </c>
      <c r="D744" s="7" t="s">
        <v>116</v>
      </c>
    </row>
    <row r="745" spans="2:4" x14ac:dyDescent="0.25">
      <c r="B745" s="6" t="s">
        <v>896</v>
      </c>
      <c r="C745" s="7" t="s">
        <v>914</v>
      </c>
      <c r="D745" s="7" t="s">
        <v>116</v>
      </c>
    </row>
    <row r="746" spans="2:4" x14ac:dyDescent="0.25">
      <c r="B746" s="6" t="s">
        <v>896</v>
      </c>
      <c r="C746" s="7" t="s">
        <v>915</v>
      </c>
      <c r="D746" s="7" t="s">
        <v>116</v>
      </c>
    </row>
    <row r="747" spans="2:4" x14ac:dyDescent="0.25">
      <c r="B747" s="6" t="s">
        <v>896</v>
      </c>
      <c r="C747" s="7" t="s">
        <v>916</v>
      </c>
      <c r="D747" s="7" t="s">
        <v>116</v>
      </c>
    </row>
    <row r="748" spans="2:4" x14ac:dyDescent="0.25">
      <c r="B748" s="6" t="s">
        <v>896</v>
      </c>
      <c r="C748" s="7" t="s">
        <v>917</v>
      </c>
      <c r="D748" s="7" t="s">
        <v>116</v>
      </c>
    </row>
    <row r="749" spans="2:4" x14ac:dyDescent="0.25">
      <c r="B749" s="6" t="s">
        <v>896</v>
      </c>
      <c r="C749" s="7" t="s">
        <v>918</v>
      </c>
      <c r="D749" s="7" t="s">
        <v>116</v>
      </c>
    </row>
    <row r="750" spans="2:4" x14ac:dyDescent="0.25">
      <c r="B750" s="6" t="s">
        <v>896</v>
      </c>
      <c r="C750" s="7" t="s">
        <v>919</v>
      </c>
      <c r="D750" s="7" t="s">
        <v>116</v>
      </c>
    </row>
    <row r="751" spans="2:4" x14ac:dyDescent="0.25">
      <c r="B751" s="6" t="s">
        <v>896</v>
      </c>
      <c r="C751" s="7" t="s">
        <v>920</v>
      </c>
      <c r="D751" s="7" t="s">
        <v>116</v>
      </c>
    </row>
    <row r="752" spans="2:4" x14ac:dyDescent="0.25">
      <c r="B752" s="6" t="s">
        <v>896</v>
      </c>
      <c r="C752" s="7" t="s">
        <v>921</v>
      </c>
      <c r="D752" s="7" t="s">
        <v>116</v>
      </c>
    </row>
    <row r="753" spans="2:4" x14ac:dyDescent="0.25">
      <c r="B753" s="6" t="s">
        <v>896</v>
      </c>
      <c r="C753" s="7" t="s">
        <v>922</v>
      </c>
      <c r="D753" s="7" t="s">
        <v>116</v>
      </c>
    </row>
    <row r="754" spans="2:4" x14ac:dyDescent="0.25">
      <c r="B754" s="6" t="s">
        <v>896</v>
      </c>
      <c r="C754" s="7" t="s">
        <v>923</v>
      </c>
      <c r="D754" s="7" t="s">
        <v>116</v>
      </c>
    </row>
    <row r="755" spans="2:4" x14ac:dyDescent="0.25">
      <c r="B755" s="6" t="s">
        <v>896</v>
      </c>
      <c r="C755" s="7" t="s">
        <v>924</v>
      </c>
      <c r="D755" s="7" t="s">
        <v>116</v>
      </c>
    </row>
    <row r="756" spans="2:4" x14ac:dyDescent="0.25">
      <c r="B756" s="6" t="s">
        <v>896</v>
      </c>
      <c r="C756" s="7" t="s">
        <v>925</v>
      </c>
      <c r="D756" s="7" t="s">
        <v>116</v>
      </c>
    </row>
    <row r="757" spans="2:4" x14ac:dyDescent="0.25">
      <c r="B757" s="6" t="s">
        <v>896</v>
      </c>
      <c r="C757" s="7" t="s">
        <v>926</v>
      </c>
      <c r="D757" s="7" t="s">
        <v>116</v>
      </c>
    </row>
    <row r="758" spans="2:4" x14ac:dyDescent="0.25">
      <c r="B758" s="6" t="s">
        <v>896</v>
      </c>
      <c r="C758" s="7" t="s">
        <v>927</v>
      </c>
      <c r="D758" s="7" t="s">
        <v>116</v>
      </c>
    </row>
    <row r="759" spans="2:4" x14ac:dyDescent="0.25">
      <c r="B759" s="6" t="s">
        <v>896</v>
      </c>
      <c r="C759" s="7" t="s">
        <v>928</v>
      </c>
      <c r="D759" s="7" t="s">
        <v>116</v>
      </c>
    </row>
    <row r="760" spans="2:4" x14ac:dyDescent="0.25">
      <c r="B760" s="6" t="s">
        <v>896</v>
      </c>
      <c r="C760" s="7" t="s">
        <v>929</v>
      </c>
      <c r="D760" s="7" t="s">
        <v>116</v>
      </c>
    </row>
    <row r="761" spans="2:4" x14ac:dyDescent="0.25">
      <c r="B761" s="6" t="s">
        <v>896</v>
      </c>
      <c r="C761" s="7" t="s">
        <v>930</v>
      </c>
      <c r="D761" s="7" t="s">
        <v>116</v>
      </c>
    </row>
    <row r="762" spans="2:4" x14ac:dyDescent="0.25">
      <c r="B762" s="6" t="s">
        <v>896</v>
      </c>
      <c r="C762" s="7" t="s">
        <v>931</v>
      </c>
      <c r="D762" s="7" t="s">
        <v>116</v>
      </c>
    </row>
    <row r="763" spans="2:4" x14ac:dyDescent="0.25">
      <c r="B763" s="6" t="s">
        <v>896</v>
      </c>
      <c r="C763" s="7" t="s">
        <v>932</v>
      </c>
      <c r="D763" s="7" t="s">
        <v>116</v>
      </c>
    </row>
    <row r="764" spans="2:4" x14ac:dyDescent="0.25">
      <c r="B764" s="6" t="s">
        <v>896</v>
      </c>
      <c r="C764" s="7" t="s">
        <v>933</v>
      </c>
      <c r="D764" s="7" t="s">
        <v>116</v>
      </c>
    </row>
    <row r="765" spans="2:4" x14ac:dyDescent="0.25">
      <c r="B765" s="6" t="s">
        <v>896</v>
      </c>
      <c r="C765" s="7" t="s">
        <v>934</v>
      </c>
      <c r="D765" s="7" t="s">
        <v>116</v>
      </c>
    </row>
    <row r="766" spans="2:4" x14ac:dyDescent="0.25">
      <c r="B766" s="6" t="s">
        <v>896</v>
      </c>
      <c r="C766" s="7" t="s">
        <v>935</v>
      </c>
      <c r="D766" s="7" t="s">
        <v>116</v>
      </c>
    </row>
    <row r="767" spans="2:4" x14ac:dyDescent="0.25">
      <c r="B767" s="31" t="s">
        <v>936</v>
      </c>
      <c r="C767" s="7" t="s">
        <v>937</v>
      </c>
      <c r="D767" s="7" t="s">
        <v>117</v>
      </c>
    </row>
    <row r="768" spans="2:4" x14ac:dyDescent="0.25">
      <c r="B768" s="6" t="s">
        <v>936</v>
      </c>
      <c r="C768" s="7" t="s">
        <v>938</v>
      </c>
      <c r="D768" s="7" t="s">
        <v>117</v>
      </c>
    </row>
    <row r="769" spans="2:4" x14ac:dyDescent="0.25">
      <c r="B769" s="6" t="s">
        <v>936</v>
      </c>
      <c r="C769" s="7" t="s">
        <v>939</v>
      </c>
      <c r="D769" s="7" t="s">
        <v>117</v>
      </c>
    </row>
    <row r="770" spans="2:4" x14ac:dyDescent="0.25">
      <c r="B770" s="6" t="s">
        <v>936</v>
      </c>
      <c r="C770" s="7" t="s">
        <v>940</v>
      </c>
      <c r="D770" s="7" t="s">
        <v>117</v>
      </c>
    </row>
    <row r="771" spans="2:4" x14ac:dyDescent="0.25">
      <c r="B771" s="6" t="s">
        <v>936</v>
      </c>
      <c r="C771" s="7" t="s">
        <v>941</v>
      </c>
      <c r="D771" s="7" t="s">
        <v>117</v>
      </c>
    </row>
    <row r="772" spans="2:4" x14ac:dyDescent="0.25">
      <c r="B772" s="31" t="s">
        <v>942</v>
      </c>
      <c r="C772" s="7" t="s">
        <v>943</v>
      </c>
      <c r="D772" s="7" t="s">
        <v>118</v>
      </c>
    </row>
    <row r="773" spans="2:4" x14ac:dyDescent="0.25">
      <c r="B773" s="6" t="s">
        <v>942</v>
      </c>
      <c r="C773" s="7" t="s">
        <v>944</v>
      </c>
      <c r="D773" s="7" t="s">
        <v>118</v>
      </c>
    </row>
    <row r="774" spans="2:4" x14ac:dyDescent="0.25">
      <c r="B774" s="6" t="s">
        <v>942</v>
      </c>
      <c r="C774" s="7" t="s">
        <v>945</v>
      </c>
      <c r="D774" s="7" t="s">
        <v>118</v>
      </c>
    </row>
    <row r="775" spans="2:4" x14ac:dyDescent="0.25">
      <c r="B775" s="6" t="s">
        <v>942</v>
      </c>
      <c r="C775" s="7" t="s">
        <v>946</v>
      </c>
      <c r="D775" s="7" t="s">
        <v>118</v>
      </c>
    </row>
    <row r="776" spans="2:4" x14ac:dyDescent="0.25">
      <c r="B776" s="6" t="s">
        <v>942</v>
      </c>
      <c r="C776" s="7" t="s">
        <v>947</v>
      </c>
      <c r="D776" s="7" t="s">
        <v>118</v>
      </c>
    </row>
    <row r="777" spans="2:4" x14ac:dyDescent="0.25">
      <c r="B777" s="6" t="s">
        <v>942</v>
      </c>
      <c r="C777" s="7" t="s">
        <v>948</v>
      </c>
      <c r="D777" s="7" t="s">
        <v>118</v>
      </c>
    </row>
    <row r="778" spans="2:4" x14ac:dyDescent="0.25">
      <c r="B778" s="6" t="s">
        <v>942</v>
      </c>
      <c r="C778" s="7" t="s">
        <v>949</v>
      </c>
      <c r="D778" s="7" t="s">
        <v>118</v>
      </c>
    </row>
    <row r="779" spans="2:4" x14ac:dyDescent="0.25">
      <c r="B779" s="6" t="s">
        <v>942</v>
      </c>
      <c r="C779" s="7" t="s">
        <v>950</v>
      </c>
      <c r="D779" s="7" t="s">
        <v>118</v>
      </c>
    </row>
    <row r="780" spans="2:4" x14ac:dyDescent="0.25">
      <c r="B780" s="6" t="s">
        <v>942</v>
      </c>
      <c r="C780" s="7" t="s">
        <v>951</v>
      </c>
      <c r="D780" s="7" t="s">
        <v>118</v>
      </c>
    </row>
    <row r="781" spans="2:4" x14ac:dyDescent="0.25">
      <c r="B781" s="6" t="s">
        <v>942</v>
      </c>
      <c r="C781" s="7" t="s">
        <v>952</v>
      </c>
      <c r="D781" s="7" t="s">
        <v>118</v>
      </c>
    </row>
    <row r="782" spans="2:4" x14ac:dyDescent="0.25">
      <c r="B782" s="31" t="s">
        <v>953</v>
      </c>
      <c r="C782" s="7" t="s">
        <v>954</v>
      </c>
      <c r="D782" s="7" t="s">
        <v>119</v>
      </c>
    </row>
    <row r="783" spans="2:4" x14ac:dyDescent="0.25">
      <c r="B783" s="6" t="s">
        <v>953</v>
      </c>
      <c r="C783" s="7" t="s">
        <v>955</v>
      </c>
      <c r="D783" s="7" t="s">
        <v>119</v>
      </c>
    </row>
    <row r="784" spans="2:4" x14ac:dyDescent="0.25">
      <c r="B784" s="6" t="s">
        <v>953</v>
      </c>
      <c r="C784" s="7" t="s">
        <v>956</v>
      </c>
      <c r="D784" s="7" t="s">
        <v>119</v>
      </c>
    </row>
    <row r="785" spans="2:4" x14ac:dyDescent="0.25">
      <c r="B785" s="6" t="s">
        <v>953</v>
      </c>
      <c r="C785" s="7" t="s">
        <v>957</v>
      </c>
      <c r="D785" s="7" t="s">
        <v>119</v>
      </c>
    </row>
    <row r="786" spans="2:4" x14ac:dyDescent="0.25">
      <c r="B786" s="6" t="s">
        <v>953</v>
      </c>
      <c r="C786" s="7" t="s">
        <v>958</v>
      </c>
      <c r="D786" s="7" t="s">
        <v>119</v>
      </c>
    </row>
    <row r="787" spans="2:4" x14ac:dyDescent="0.25">
      <c r="B787" s="6" t="s">
        <v>953</v>
      </c>
      <c r="C787" s="7" t="s">
        <v>959</v>
      </c>
      <c r="D787" s="7" t="s">
        <v>119</v>
      </c>
    </row>
    <row r="788" spans="2:4" x14ac:dyDescent="0.25">
      <c r="B788" s="6" t="s">
        <v>953</v>
      </c>
      <c r="C788" s="7" t="s">
        <v>960</v>
      </c>
      <c r="D788" s="7" t="s">
        <v>119</v>
      </c>
    </row>
    <row r="789" spans="2:4" x14ac:dyDescent="0.25">
      <c r="B789" s="6" t="s">
        <v>953</v>
      </c>
      <c r="C789" s="7" t="s">
        <v>961</v>
      </c>
      <c r="D789" s="7" t="s">
        <v>119</v>
      </c>
    </row>
    <row r="790" spans="2:4" x14ac:dyDescent="0.25">
      <c r="B790" s="6" t="s">
        <v>953</v>
      </c>
      <c r="C790" s="7" t="s">
        <v>962</v>
      </c>
      <c r="D790" s="7" t="s">
        <v>119</v>
      </c>
    </row>
    <row r="791" spans="2:4" x14ac:dyDescent="0.25">
      <c r="B791" s="6" t="s">
        <v>953</v>
      </c>
      <c r="C791" s="7" t="s">
        <v>963</v>
      </c>
      <c r="D791" s="7" t="s">
        <v>119</v>
      </c>
    </row>
    <row r="792" spans="2:4" x14ac:dyDescent="0.25">
      <c r="B792" s="6" t="s">
        <v>953</v>
      </c>
      <c r="C792" s="7" t="s">
        <v>964</v>
      </c>
      <c r="D792" s="7" t="s">
        <v>119</v>
      </c>
    </row>
    <row r="793" spans="2:4" x14ac:dyDescent="0.25">
      <c r="B793" s="6" t="s">
        <v>953</v>
      </c>
      <c r="C793" s="7" t="s">
        <v>965</v>
      </c>
      <c r="D793" s="7" t="s">
        <v>119</v>
      </c>
    </row>
    <row r="794" spans="2:4" x14ac:dyDescent="0.25">
      <c r="B794" s="6" t="s">
        <v>953</v>
      </c>
      <c r="C794" s="7" t="s">
        <v>966</v>
      </c>
      <c r="D794" s="7" t="s">
        <v>119</v>
      </c>
    </row>
    <row r="795" spans="2:4" x14ac:dyDescent="0.25">
      <c r="B795" s="6" t="s">
        <v>953</v>
      </c>
      <c r="C795" s="7" t="s">
        <v>967</v>
      </c>
      <c r="D795" s="7" t="s">
        <v>119</v>
      </c>
    </row>
    <row r="796" spans="2:4" x14ac:dyDescent="0.25">
      <c r="B796" s="6" t="s">
        <v>953</v>
      </c>
      <c r="C796" s="7" t="s">
        <v>968</v>
      </c>
      <c r="D796" s="7" t="s">
        <v>119</v>
      </c>
    </row>
    <row r="797" spans="2:4" x14ac:dyDescent="0.25">
      <c r="B797" s="6" t="s">
        <v>953</v>
      </c>
      <c r="C797" s="7" t="s">
        <v>969</v>
      </c>
      <c r="D797" s="7" t="s">
        <v>119</v>
      </c>
    </row>
    <row r="798" spans="2:4" x14ac:dyDescent="0.25">
      <c r="B798" s="6" t="s">
        <v>953</v>
      </c>
      <c r="C798" s="7" t="s">
        <v>970</v>
      </c>
      <c r="D798" s="7" t="s">
        <v>119</v>
      </c>
    </row>
    <row r="799" spans="2:4" x14ac:dyDescent="0.25">
      <c r="B799" s="6" t="s">
        <v>953</v>
      </c>
      <c r="C799" s="7" t="s">
        <v>971</v>
      </c>
      <c r="D799" s="7" t="s">
        <v>119</v>
      </c>
    </row>
    <row r="800" spans="2:4" x14ac:dyDescent="0.25">
      <c r="B800" s="6" t="s">
        <v>953</v>
      </c>
      <c r="C800" s="7" t="s">
        <v>972</v>
      </c>
      <c r="D800" s="7" t="s">
        <v>119</v>
      </c>
    </row>
    <row r="801" spans="2:4" x14ac:dyDescent="0.25">
      <c r="B801" s="6" t="s">
        <v>953</v>
      </c>
      <c r="C801" s="7" t="s">
        <v>973</v>
      </c>
      <c r="D801" s="7" t="s">
        <v>119</v>
      </c>
    </row>
    <row r="802" spans="2:4" x14ac:dyDescent="0.25">
      <c r="B802" s="6" t="s">
        <v>953</v>
      </c>
      <c r="C802" s="7" t="s">
        <v>974</v>
      </c>
      <c r="D802" s="7" t="s">
        <v>119</v>
      </c>
    </row>
    <row r="803" spans="2:4" x14ac:dyDescent="0.25">
      <c r="B803" s="6" t="s">
        <v>953</v>
      </c>
      <c r="C803" s="7" t="s">
        <v>975</v>
      </c>
      <c r="D803" s="7" t="s">
        <v>119</v>
      </c>
    </row>
    <row r="804" spans="2:4" x14ac:dyDescent="0.25">
      <c r="B804" s="6" t="s">
        <v>953</v>
      </c>
      <c r="C804" s="7" t="s">
        <v>976</v>
      </c>
      <c r="D804" s="7" t="s">
        <v>119</v>
      </c>
    </row>
    <row r="805" spans="2:4" x14ac:dyDescent="0.25">
      <c r="B805" s="6" t="s">
        <v>953</v>
      </c>
      <c r="C805" s="7" t="s">
        <v>977</v>
      </c>
      <c r="D805" s="7" t="s">
        <v>119</v>
      </c>
    </row>
    <row r="806" spans="2:4" x14ac:dyDescent="0.25">
      <c r="B806" s="6" t="s">
        <v>953</v>
      </c>
      <c r="C806" s="7" t="s">
        <v>978</v>
      </c>
      <c r="D806" s="7" t="s">
        <v>119</v>
      </c>
    </row>
    <row r="807" spans="2:4" x14ac:dyDescent="0.25">
      <c r="B807" s="6" t="s">
        <v>953</v>
      </c>
      <c r="C807" s="7" t="s">
        <v>979</v>
      </c>
      <c r="D807" s="7" t="s">
        <v>119</v>
      </c>
    </row>
    <row r="808" spans="2:4" x14ac:dyDescent="0.25">
      <c r="B808" s="6" t="s">
        <v>953</v>
      </c>
      <c r="C808" s="7" t="s">
        <v>980</v>
      </c>
      <c r="D808" s="7" t="s">
        <v>119</v>
      </c>
    </row>
    <row r="809" spans="2:4" x14ac:dyDescent="0.25">
      <c r="B809" s="6" t="s">
        <v>953</v>
      </c>
      <c r="C809" s="7" t="s">
        <v>981</v>
      </c>
      <c r="D809" s="7" t="s">
        <v>119</v>
      </c>
    </row>
    <row r="810" spans="2:4" x14ac:dyDescent="0.25">
      <c r="B810" s="6" t="s">
        <v>953</v>
      </c>
      <c r="C810" s="7" t="s">
        <v>982</v>
      </c>
      <c r="D810" s="7" t="s">
        <v>119</v>
      </c>
    </row>
    <row r="811" spans="2:4" x14ac:dyDescent="0.25">
      <c r="B811" s="6" t="s">
        <v>953</v>
      </c>
      <c r="C811" s="7" t="s">
        <v>983</v>
      </c>
      <c r="D811" s="7" t="s">
        <v>119</v>
      </c>
    </row>
    <row r="812" spans="2:4" x14ac:dyDescent="0.25">
      <c r="B812" s="6" t="s">
        <v>953</v>
      </c>
      <c r="C812" s="7" t="s">
        <v>984</v>
      </c>
      <c r="D812" s="7" t="s">
        <v>119</v>
      </c>
    </row>
    <row r="813" spans="2:4" x14ac:dyDescent="0.25">
      <c r="B813" s="6" t="s">
        <v>953</v>
      </c>
      <c r="C813" s="7" t="s">
        <v>985</v>
      </c>
      <c r="D813" s="7" t="s">
        <v>119</v>
      </c>
    </row>
    <row r="814" spans="2:4" x14ac:dyDescent="0.25">
      <c r="B814" s="6" t="s">
        <v>953</v>
      </c>
      <c r="C814" s="7" t="s">
        <v>986</v>
      </c>
      <c r="D814" s="7" t="s">
        <v>119</v>
      </c>
    </row>
    <row r="815" spans="2:4" x14ac:dyDescent="0.25">
      <c r="B815" s="6" t="s">
        <v>953</v>
      </c>
      <c r="C815" s="7" t="s">
        <v>987</v>
      </c>
      <c r="D815" s="7" t="s">
        <v>119</v>
      </c>
    </row>
    <row r="816" spans="2:4" x14ac:dyDescent="0.25">
      <c r="B816" s="6" t="s">
        <v>953</v>
      </c>
      <c r="C816" s="7" t="s">
        <v>988</v>
      </c>
      <c r="D816" s="7" t="s">
        <v>119</v>
      </c>
    </row>
    <row r="817" spans="2:4" x14ac:dyDescent="0.25">
      <c r="B817" s="6" t="s">
        <v>953</v>
      </c>
      <c r="C817" s="7" t="s">
        <v>989</v>
      </c>
      <c r="D817" s="7" t="s">
        <v>119</v>
      </c>
    </row>
    <row r="818" spans="2:4" x14ac:dyDescent="0.25">
      <c r="B818" s="6" t="s">
        <v>953</v>
      </c>
      <c r="C818" s="7" t="s">
        <v>990</v>
      </c>
      <c r="D818" s="7" t="s">
        <v>119</v>
      </c>
    </row>
    <row r="819" spans="2:4" x14ac:dyDescent="0.25">
      <c r="B819" s="6" t="s">
        <v>953</v>
      </c>
      <c r="C819" s="7" t="s">
        <v>991</v>
      </c>
      <c r="D819" s="7" t="s">
        <v>119</v>
      </c>
    </row>
    <row r="820" spans="2:4" x14ac:dyDescent="0.25">
      <c r="B820" s="6" t="s">
        <v>953</v>
      </c>
      <c r="C820" s="7" t="s">
        <v>992</v>
      </c>
      <c r="D820" s="7" t="s">
        <v>119</v>
      </c>
    </row>
    <row r="821" spans="2:4" x14ac:dyDescent="0.25">
      <c r="B821" s="6" t="s">
        <v>953</v>
      </c>
      <c r="C821" s="7" t="s">
        <v>993</v>
      </c>
      <c r="D821" s="7" t="s">
        <v>119</v>
      </c>
    </row>
    <row r="822" spans="2:4" x14ac:dyDescent="0.25">
      <c r="B822" s="6" t="s">
        <v>953</v>
      </c>
      <c r="C822" s="7" t="s">
        <v>994</v>
      </c>
      <c r="D822" s="7" t="s">
        <v>119</v>
      </c>
    </row>
    <row r="823" spans="2:4" x14ac:dyDescent="0.25">
      <c r="B823" s="6" t="s">
        <v>953</v>
      </c>
      <c r="C823" s="7" t="s">
        <v>995</v>
      </c>
      <c r="D823" s="7" t="s">
        <v>119</v>
      </c>
    </row>
    <row r="824" spans="2:4" x14ac:dyDescent="0.25">
      <c r="B824" s="6" t="s">
        <v>953</v>
      </c>
      <c r="C824" s="7" t="s">
        <v>996</v>
      </c>
      <c r="D824" s="7" t="s">
        <v>119</v>
      </c>
    </row>
    <row r="825" spans="2:4" x14ac:dyDescent="0.25">
      <c r="B825" s="6" t="s">
        <v>953</v>
      </c>
      <c r="C825" s="7" t="s">
        <v>997</v>
      </c>
      <c r="D825" s="7" t="s">
        <v>119</v>
      </c>
    </row>
    <row r="826" spans="2:4" x14ac:dyDescent="0.25">
      <c r="B826" s="6" t="s">
        <v>953</v>
      </c>
      <c r="C826" s="7" t="s">
        <v>998</v>
      </c>
      <c r="D826" s="7" t="s">
        <v>119</v>
      </c>
    </row>
    <row r="827" spans="2:4" x14ac:dyDescent="0.25">
      <c r="B827" s="6" t="s">
        <v>953</v>
      </c>
      <c r="C827" s="7" t="s">
        <v>999</v>
      </c>
      <c r="D827" s="7" t="s">
        <v>119</v>
      </c>
    </row>
    <row r="828" spans="2:4" x14ac:dyDescent="0.25">
      <c r="B828" s="6" t="s">
        <v>953</v>
      </c>
      <c r="C828" s="7" t="s">
        <v>1000</v>
      </c>
      <c r="D828" s="7" t="s">
        <v>119</v>
      </c>
    </row>
    <row r="829" spans="2:4" x14ac:dyDescent="0.25">
      <c r="B829" s="6" t="s">
        <v>953</v>
      </c>
      <c r="C829" s="7" t="s">
        <v>1001</v>
      </c>
      <c r="D829" s="7" t="s">
        <v>119</v>
      </c>
    </row>
    <row r="830" spans="2:4" x14ac:dyDescent="0.25">
      <c r="B830" s="6" t="s">
        <v>953</v>
      </c>
      <c r="C830" s="7" t="s">
        <v>1002</v>
      </c>
      <c r="D830" s="7" t="s">
        <v>119</v>
      </c>
    </row>
    <row r="831" spans="2:4" x14ac:dyDescent="0.25">
      <c r="B831" s="31" t="s">
        <v>1003</v>
      </c>
      <c r="C831" s="7" t="s">
        <v>1004</v>
      </c>
      <c r="D831" s="7" t="s">
        <v>120</v>
      </c>
    </row>
    <row r="832" spans="2:4" x14ac:dyDescent="0.25">
      <c r="B832" s="6" t="s">
        <v>1003</v>
      </c>
      <c r="C832" s="7" t="s">
        <v>1005</v>
      </c>
      <c r="D832" s="7" t="s">
        <v>120</v>
      </c>
    </row>
    <row r="833" spans="2:4" x14ac:dyDescent="0.25">
      <c r="B833" s="6" t="s">
        <v>1003</v>
      </c>
      <c r="C833" s="7" t="s">
        <v>1006</v>
      </c>
      <c r="D833" s="7" t="s">
        <v>120</v>
      </c>
    </row>
    <row r="834" spans="2:4" x14ac:dyDescent="0.25">
      <c r="B834" s="6" t="s">
        <v>1003</v>
      </c>
      <c r="C834" s="7" t="s">
        <v>1007</v>
      </c>
      <c r="D834" s="7" t="s">
        <v>120</v>
      </c>
    </row>
    <row r="835" spans="2:4" x14ac:dyDescent="0.25">
      <c r="B835" s="6" t="s">
        <v>1003</v>
      </c>
      <c r="C835" s="7" t="s">
        <v>1008</v>
      </c>
      <c r="D835" s="7" t="s">
        <v>120</v>
      </c>
    </row>
    <row r="836" spans="2:4" x14ac:dyDescent="0.25">
      <c r="B836" s="6" t="s">
        <v>1003</v>
      </c>
      <c r="C836" s="7" t="s">
        <v>1009</v>
      </c>
      <c r="D836" s="7" t="s">
        <v>120</v>
      </c>
    </row>
    <row r="837" spans="2:4" x14ac:dyDescent="0.25">
      <c r="B837" s="6" t="s">
        <v>1003</v>
      </c>
      <c r="C837" s="7" t="s">
        <v>1010</v>
      </c>
      <c r="D837" s="7" t="s">
        <v>120</v>
      </c>
    </row>
    <row r="838" spans="2:4" x14ac:dyDescent="0.25">
      <c r="B838" s="6" t="s">
        <v>1003</v>
      </c>
      <c r="C838" s="7" t="s">
        <v>1011</v>
      </c>
      <c r="D838" s="7" t="s">
        <v>120</v>
      </c>
    </row>
    <row r="839" spans="2:4" x14ac:dyDescent="0.25">
      <c r="B839" s="6" t="s">
        <v>1003</v>
      </c>
      <c r="C839" s="7" t="s">
        <v>1012</v>
      </c>
      <c r="D839" s="7" t="s">
        <v>120</v>
      </c>
    </row>
    <row r="840" spans="2:4" x14ac:dyDescent="0.25">
      <c r="B840" s="6" t="s">
        <v>1003</v>
      </c>
      <c r="C840" s="7" t="s">
        <v>1013</v>
      </c>
      <c r="D840" s="7" t="s">
        <v>120</v>
      </c>
    </row>
    <row r="841" spans="2:4" x14ac:dyDescent="0.25">
      <c r="B841" s="6" t="s">
        <v>1003</v>
      </c>
      <c r="C841" s="7" t="s">
        <v>1014</v>
      </c>
      <c r="D841" s="7" t="s">
        <v>120</v>
      </c>
    </row>
    <row r="842" spans="2:4" x14ac:dyDescent="0.25">
      <c r="B842" s="6" t="s">
        <v>1003</v>
      </c>
      <c r="C842" s="7" t="s">
        <v>1015</v>
      </c>
      <c r="D842" s="7" t="s">
        <v>120</v>
      </c>
    </row>
    <row r="843" spans="2:4" x14ac:dyDescent="0.25">
      <c r="B843" s="6" t="s">
        <v>1003</v>
      </c>
      <c r="C843" s="7" t="s">
        <v>1016</v>
      </c>
      <c r="D843" s="7" t="s">
        <v>120</v>
      </c>
    </row>
    <row r="844" spans="2:4" x14ac:dyDescent="0.25">
      <c r="B844" s="6" t="s">
        <v>1003</v>
      </c>
      <c r="C844" s="7" t="s">
        <v>1017</v>
      </c>
      <c r="D844" s="7" t="s">
        <v>120</v>
      </c>
    </row>
    <row r="845" spans="2:4" x14ac:dyDescent="0.25">
      <c r="B845" s="6" t="s">
        <v>1003</v>
      </c>
      <c r="C845" s="7" t="s">
        <v>1018</v>
      </c>
      <c r="D845" s="7" t="s">
        <v>120</v>
      </c>
    </row>
    <row r="846" spans="2:4" x14ac:dyDescent="0.25">
      <c r="B846" s="6" t="s">
        <v>1003</v>
      </c>
      <c r="C846" s="7" t="s">
        <v>1019</v>
      </c>
      <c r="D846" s="7" t="s">
        <v>120</v>
      </c>
    </row>
    <row r="847" spans="2:4" x14ac:dyDescent="0.25">
      <c r="B847" s="6" t="s">
        <v>1003</v>
      </c>
      <c r="C847" s="7" t="s">
        <v>1020</v>
      </c>
      <c r="D847" s="7" t="s">
        <v>120</v>
      </c>
    </row>
    <row r="848" spans="2:4" x14ac:dyDescent="0.25">
      <c r="B848" s="6" t="s">
        <v>1003</v>
      </c>
      <c r="C848" s="7" t="s">
        <v>1021</v>
      </c>
      <c r="D848" s="7" t="s">
        <v>120</v>
      </c>
    </row>
    <row r="849" spans="2:4" x14ac:dyDescent="0.25">
      <c r="B849" s="6" t="s">
        <v>1003</v>
      </c>
      <c r="C849" s="7" t="s">
        <v>1022</v>
      </c>
      <c r="D849" s="7" t="s">
        <v>120</v>
      </c>
    </row>
    <row r="850" spans="2:4" x14ac:dyDescent="0.25">
      <c r="B850" s="6" t="s">
        <v>1003</v>
      </c>
      <c r="C850" s="7" t="s">
        <v>1023</v>
      </c>
      <c r="D850" s="7" t="s">
        <v>120</v>
      </c>
    </row>
    <row r="851" spans="2:4" x14ac:dyDescent="0.25">
      <c r="B851" s="6" t="s">
        <v>1003</v>
      </c>
      <c r="C851" s="7" t="s">
        <v>1024</v>
      </c>
      <c r="D851" s="7" t="s">
        <v>120</v>
      </c>
    </row>
    <row r="852" spans="2:4" x14ac:dyDescent="0.25">
      <c r="B852" s="6" t="s">
        <v>1003</v>
      </c>
      <c r="C852" s="7" t="s">
        <v>1025</v>
      </c>
      <c r="D852" s="7" t="s">
        <v>120</v>
      </c>
    </row>
    <row r="853" spans="2:4" x14ac:dyDescent="0.25">
      <c r="B853" s="6" t="s">
        <v>1003</v>
      </c>
      <c r="C853" s="7" t="s">
        <v>1026</v>
      </c>
      <c r="D853" s="7" t="s">
        <v>120</v>
      </c>
    </row>
    <row r="854" spans="2:4" x14ac:dyDescent="0.25">
      <c r="B854" s="6" t="s">
        <v>1003</v>
      </c>
      <c r="C854" s="7" t="s">
        <v>1027</v>
      </c>
      <c r="D854" s="7" t="s">
        <v>120</v>
      </c>
    </row>
    <row r="855" spans="2:4" x14ac:dyDescent="0.25">
      <c r="B855" s="6" t="s">
        <v>1003</v>
      </c>
      <c r="C855" s="7" t="s">
        <v>1028</v>
      </c>
      <c r="D855" s="7" t="s">
        <v>120</v>
      </c>
    </row>
    <row r="856" spans="2:4" x14ac:dyDescent="0.25">
      <c r="B856" s="6" t="s">
        <v>1003</v>
      </c>
      <c r="C856" s="7" t="s">
        <v>1029</v>
      </c>
      <c r="D856" s="7" t="s">
        <v>120</v>
      </c>
    </row>
    <row r="857" spans="2:4" x14ac:dyDescent="0.25">
      <c r="B857" s="6" t="s">
        <v>1003</v>
      </c>
      <c r="C857" s="7" t="s">
        <v>1030</v>
      </c>
      <c r="D857" s="7" t="s">
        <v>120</v>
      </c>
    </row>
    <row r="858" spans="2:4" x14ac:dyDescent="0.25">
      <c r="B858" s="6" t="s">
        <v>1003</v>
      </c>
      <c r="C858" s="7" t="s">
        <v>1031</v>
      </c>
      <c r="D858" s="7" t="s">
        <v>120</v>
      </c>
    </row>
    <row r="859" spans="2:4" x14ac:dyDescent="0.25">
      <c r="B859" s="6" t="s">
        <v>1003</v>
      </c>
      <c r="C859" s="7" t="s">
        <v>1032</v>
      </c>
      <c r="D859" s="7" t="s">
        <v>120</v>
      </c>
    </row>
    <row r="860" spans="2:4" x14ac:dyDescent="0.25">
      <c r="B860" s="6" t="s">
        <v>1003</v>
      </c>
      <c r="C860" s="7" t="s">
        <v>1033</v>
      </c>
      <c r="D860" s="7" t="s">
        <v>120</v>
      </c>
    </row>
    <row r="861" spans="2:4" x14ac:dyDescent="0.25">
      <c r="B861" s="6" t="s">
        <v>1003</v>
      </c>
      <c r="C861" s="7" t="s">
        <v>1034</v>
      </c>
      <c r="D861" s="7" t="s">
        <v>120</v>
      </c>
    </row>
    <row r="862" spans="2:4" x14ac:dyDescent="0.25">
      <c r="B862" s="6" t="s">
        <v>1003</v>
      </c>
      <c r="C862" s="7" t="s">
        <v>1035</v>
      </c>
      <c r="D862" s="7" t="s">
        <v>120</v>
      </c>
    </row>
    <row r="863" spans="2:4" x14ac:dyDescent="0.25">
      <c r="B863" s="6" t="s">
        <v>1003</v>
      </c>
      <c r="C863" s="7" t="s">
        <v>1036</v>
      </c>
      <c r="D863" s="7" t="s">
        <v>120</v>
      </c>
    </row>
    <row r="864" spans="2:4" x14ac:dyDescent="0.25">
      <c r="B864" s="6" t="s">
        <v>1003</v>
      </c>
      <c r="C864" s="7" t="s">
        <v>1037</v>
      </c>
      <c r="D864" s="7" t="s">
        <v>120</v>
      </c>
    </row>
    <row r="865" spans="2:4" x14ac:dyDescent="0.25">
      <c r="B865" s="6" t="s">
        <v>1003</v>
      </c>
      <c r="C865" s="7" t="s">
        <v>1038</v>
      </c>
      <c r="D865" s="7" t="s">
        <v>120</v>
      </c>
    </row>
    <row r="866" spans="2:4" x14ac:dyDescent="0.25">
      <c r="B866" s="6" t="s">
        <v>1003</v>
      </c>
      <c r="C866" s="7" t="s">
        <v>1039</v>
      </c>
      <c r="D866" s="7" t="s">
        <v>120</v>
      </c>
    </row>
    <row r="867" spans="2:4" x14ac:dyDescent="0.25">
      <c r="B867" s="31" t="s">
        <v>1040</v>
      </c>
      <c r="C867" s="7" t="s">
        <v>1041</v>
      </c>
      <c r="D867" s="7" t="s">
        <v>121</v>
      </c>
    </row>
    <row r="868" spans="2:4" x14ac:dyDescent="0.25">
      <c r="B868" s="6" t="s">
        <v>1040</v>
      </c>
      <c r="C868" s="7" t="s">
        <v>1042</v>
      </c>
      <c r="D868" s="7" t="s">
        <v>121</v>
      </c>
    </row>
    <row r="869" spans="2:4" x14ac:dyDescent="0.25">
      <c r="B869" s="6" t="s">
        <v>1040</v>
      </c>
      <c r="C869" s="7" t="s">
        <v>1043</v>
      </c>
      <c r="D869" s="7" t="s">
        <v>121</v>
      </c>
    </row>
    <row r="870" spans="2:4" x14ac:dyDescent="0.25">
      <c r="B870" s="6" t="s">
        <v>1040</v>
      </c>
      <c r="C870" s="7" t="s">
        <v>1044</v>
      </c>
      <c r="D870" s="7" t="s">
        <v>121</v>
      </c>
    </row>
    <row r="871" spans="2:4" x14ac:dyDescent="0.25">
      <c r="B871" s="6" t="s">
        <v>1040</v>
      </c>
      <c r="C871" s="7" t="s">
        <v>1045</v>
      </c>
      <c r="D871" s="7" t="s">
        <v>121</v>
      </c>
    </row>
    <row r="872" spans="2:4" x14ac:dyDescent="0.25">
      <c r="B872" s="6" t="s">
        <v>1040</v>
      </c>
      <c r="C872" s="7" t="s">
        <v>1046</v>
      </c>
      <c r="D872" s="7" t="s">
        <v>121</v>
      </c>
    </row>
    <row r="873" spans="2:4" x14ac:dyDescent="0.25">
      <c r="B873" s="6" t="s">
        <v>1040</v>
      </c>
      <c r="C873" s="7" t="s">
        <v>1047</v>
      </c>
      <c r="D873" s="7" t="s">
        <v>121</v>
      </c>
    </row>
    <row r="874" spans="2:4" x14ac:dyDescent="0.25">
      <c r="B874" s="6" t="s">
        <v>1040</v>
      </c>
      <c r="C874" s="7" t="s">
        <v>1048</v>
      </c>
      <c r="D874" s="7" t="s">
        <v>121</v>
      </c>
    </row>
    <row r="875" spans="2:4" x14ac:dyDescent="0.25">
      <c r="B875" s="6" t="s">
        <v>1040</v>
      </c>
      <c r="C875" s="7" t="s">
        <v>1049</v>
      </c>
      <c r="D875" s="7" t="s">
        <v>121</v>
      </c>
    </row>
    <row r="876" spans="2:4" x14ac:dyDescent="0.25">
      <c r="B876" s="6" t="s">
        <v>1040</v>
      </c>
      <c r="C876" s="7" t="s">
        <v>378</v>
      </c>
      <c r="D876" s="7" t="s">
        <v>121</v>
      </c>
    </row>
    <row r="877" spans="2:4" x14ac:dyDescent="0.25">
      <c r="B877" s="6" t="s">
        <v>1040</v>
      </c>
      <c r="C877" s="7" t="s">
        <v>1050</v>
      </c>
      <c r="D877" s="7" t="s">
        <v>121</v>
      </c>
    </row>
    <row r="878" spans="2:4" x14ac:dyDescent="0.25">
      <c r="B878" s="6" t="s">
        <v>1040</v>
      </c>
      <c r="C878" s="7" t="s">
        <v>375</v>
      </c>
      <c r="D878" s="7" t="s">
        <v>121</v>
      </c>
    </row>
    <row r="879" spans="2:4" x14ac:dyDescent="0.25">
      <c r="B879" s="6" t="s">
        <v>1040</v>
      </c>
      <c r="C879" s="7" t="s">
        <v>1051</v>
      </c>
      <c r="D879" s="7" t="s">
        <v>121</v>
      </c>
    </row>
    <row r="880" spans="2:4" x14ac:dyDescent="0.25">
      <c r="B880" s="6" t="s">
        <v>1040</v>
      </c>
      <c r="C880" s="7" t="s">
        <v>1052</v>
      </c>
      <c r="D880" s="7" t="s">
        <v>121</v>
      </c>
    </row>
    <row r="881" spans="2:4" x14ac:dyDescent="0.25">
      <c r="B881" s="6" t="s">
        <v>1040</v>
      </c>
      <c r="C881" s="7" t="s">
        <v>1053</v>
      </c>
      <c r="D881" s="7" t="s">
        <v>121</v>
      </c>
    </row>
    <row r="882" spans="2:4" x14ac:dyDescent="0.25">
      <c r="B882" s="6" t="s">
        <v>1040</v>
      </c>
      <c r="C882" s="7" t="s">
        <v>1054</v>
      </c>
      <c r="D882" s="7" t="s">
        <v>121</v>
      </c>
    </row>
    <row r="883" spans="2:4" x14ac:dyDescent="0.25">
      <c r="B883" s="6" t="s">
        <v>1040</v>
      </c>
      <c r="C883" s="7" t="s">
        <v>1055</v>
      </c>
      <c r="D883" s="7" t="s">
        <v>121</v>
      </c>
    </row>
    <row r="884" spans="2:4" x14ac:dyDescent="0.25">
      <c r="B884" s="6" t="s">
        <v>1040</v>
      </c>
      <c r="C884" s="7" t="s">
        <v>1056</v>
      </c>
      <c r="D884" s="7" t="s">
        <v>121</v>
      </c>
    </row>
    <row r="885" spans="2:4" x14ac:dyDescent="0.25">
      <c r="B885" s="6" t="s">
        <v>1040</v>
      </c>
      <c r="C885" s="7" t="s">
        <v>1057</v>
      </c>
      <c r="D885" s="7" t="s">
        <v>121</v>
      </c>
    </row>
    <row r="886" spans="2:4" x14ac:dyDescent="0.25">
      <c r="B886" s="6" t="s">
        <v>1040</v>
      </c>
      <c r="C886" s="7" t="s">
        <v>1058</v>
      </c>
      <c r="D886" s="7" t="s">
        <v>121</v>
      </c>
    </row>
    <row r="887" spans="2:4" x14ac:dyDescent="0.25">
      <c r="B887" s="6" t="s">
        <v>1040</v>
      </c>
      <c r="C887" s="7" t="s">
        <v>438</v>
      </c>
      <c r="D887" s="7" t="s">
        <v>121</v>
      </c>
    </row>
    <row r="888" spans="2:4" x14ac:dyDescent="0.25">
      <c r="B888" s="6" t="s">
        <v>1040</v>
      </c>
      <c r="C888" s="7" t="s">
        <v>1059</v>
      </c>
      <c r="D888" s="7" t="s">
        <v>121</v>
      </c>
    </row>
    <row r="889" spans="2:4" x14ac:dyDescent="0.25">
      <c r="B889" s="6" t="s">
        <v>1040</v>
      </c>
      <c r="C889" s="7" t="s">
        <v>1060</v>
      </c>
      <c r="D889" s="7" t="s">
        <v>121</v>
      </c>
    </row>
    <row r="890" spans="2:4" x14ac:dyDescent="0.25">
      <c r="B890" s="6" t="s">
        <v>1040</v>
      </c>
      <c r="C890" s="7" t="s">
        <v>1061</v>
      </c>
      <c r="D890" s="7" t="s">
        <v>121</v>
      </c>
    </row>
    <row r="891" spans="2:4" x14ac:dyDescent="0.25">
      <c r="B891" s="6" t="s">
        <v>1040</v>
      </c>
      <c r="C891" s="7" t="s">
        <v>1062</v>
      </c>
      <c r="D891" s="7" t="s">
        <v>121</v>
      </c>
    </row>
    <row r="892" spans="2:4" x14ac:dyDescent="0.25">
      <c r="B892" s="6" t="s">
        <v>1040</v>
      </c>
      <c r="C892" s="7" t="s">
        <v>1063</v>
      </c>
      <c r="D892" s="7" t="s">
        <v>121</v>
      </c>
    </row>
    <row r="893" spans="2:4" x14ac:dyDescent="0.25">
      <c r="B893" s="6" t="s">
        <v>1040</v>
      </c>
      <c r="C893" s="7" t="s">
        <v>1064</v>
      </c>
      <c r="D893" s="7" t="s">
        <v>121</v>
      </c>
    </row>
    <row r="894" spans="2:4" x14ac:dyDescent="0.25">
      <c r="B894" s="6" t="s">
        <v>1040</v>
      </c>
      <c r="C894" s="7" t="s">
        <v>1065</v>
      </c>
      <c r="D894" s="7" t="s">
        <v>121</v>
      </c>
    </row>
    <row r="895" spans="2:4" x14ac:dyDescent="0.25">
      <c r="B895" s="6" t="s">
        <v>1040</v>
      </c>
      <c r="C895" s="7" t="s">
        <v>1066</v>
      </c>
      <c r="D895" s="7" t="s">
        <v>121</v>
      </c>
    </row>
    <row r="896" spans="2:4" x14ac:dyDescent="0.25">
      <c r="B896" s="6" t="s">
        <v>1040</v>
      </c>
      <c r="C896" s="7" t="s">
        <v>1067</v>
      </c>
      <c r="D896" s="7" t="s">
        <v>121</v>
      </c>
    </row>
    <row r="897" spans="2:4" x14ac:dyDescent="0.25">
      <c r="B897" s="6" t="s">
        <v>1040</v>
      </c>
      <c r="C897" s="7" t="s">
        <v>1068</v>
      </c>
      <c r="D897" s="7" t="s">
        <v>121</v>
      </c>
    </row>
    <row r="898" spans="2:4" x14ac:dyDescent="0.25">
      <c r="B898" s="6" t="s">
        <v>1040</v>
      </c>
      <c r="C898" s="7" t="s">
        <v>1069</v>
      </c>
      <c r="D898" s="7" t="s">
        <v>121</v>
      </c>
    </row>
    <row r="899" spans="2:4" x14ac:dyDescent="0.25">
      <c r="B899" s="6" t="s">
        <v>1040</v>
      </c>
      <c r="C899" s="7" t="s">
        <v>1070</v>
      </c>
      <c r="D899" s="7" t="s">
        <v>121</v>
      </c>
    </row>
    <row r="900" spans="2:4" x14ac:dyDescent="0.25">
      <c r="B900" s="6" t="s">
        <v>1040</v>
      </c>
      <c r="C900" s="7" t="s">
        <v>1071</v>
      </c>
      <c r="D900" s="7" t="s">
        <v>121</v>
      </c>
    </row>
    <row r="901" spans="2:4" x14ac:dyDescent="0.25">
      <c r="B901" s="6" t="s">
        <v>1040</v>
      </c>
      <c r="C901" s="7" t="s">
        <v>1072</v>
      </c>
      <c r="D901" s="7" t="s">
        <v>121</v>
      </c>
    </row>
    <row r="902" spans="2:4" x14ac:dyDescent="0.25">
      <c r="B902" s="6" t="s">
        <v>1040</v>
      </c>
      <c r="C902" s="7" t="s">
        <v>1073</v>
      </c>
      <c r="D902" s="7" t="s">
        <v>121</v>
      </c>
    </row>
    <row r="903" spans="2:4" x14ac:dyDescent="0.25">
      <c r="B903" s="6" t="s">
        <v>1040</v>
      </c>
      <c r="C903" s="7" t="s">
        <v>1074</v>
      </c>
      <c r="D903" s="7" t="s">
        <v>121</v>
      </c>
    </row>
    <row r="904" spans="2:4" x14ac:dyDescent="0.25">
      <c r="B904" s="6" t="s">
        <v>1040</v>
      </c>
      <c r="C904" s="7" t="s">
        <v>1075</v>
      </c>
      <c r="D904" s="7" t="s">
        <v>121</v>
      </c>
    </row>
    <row r="905" spans="2:4" x14ac:dyDescent="0.25">
      <c r="B905" s="6" t="s">
        <v>1040</v>
      </c>
      <c r="C905" s="7" t="s">
        <v>1076</v>
      </c>
      <c r="D905" s="7" t="s">
        <v>121</v>
      </c>
    </row>
    <row r="906" spans="2:4" x14ac:dyDescent="0.25">
      <c r="B906" s="6" t="s">
        <v>1040</v>
      </c>
      <c r="C906" s="7" t="s">
        <v>1077</v>
      </c>
      <c r="D906" s="7" t="s">
        <v>121</v>
      </c>
    </row>
    <row r="907" spans="2:4" x14ac:dyDescent="0.25">
      <c r="B907" s="31" t="s">
        <v>1078</v>
      </c>
      <c r="C907" s="7" t="s">
        <v>1079</v>
      </c>
      <c r="D907" s="7" t="s">
        <v>122</v>
      </c>
    </row>
    <row r="908" spans="2:4" x14ac:dyDescent="0.25">
      <c r="B908" s="6" t="s">
        <v>1078</v>
      </c>
      <c r="C908" s="7" t="s">
        <v>1080</v>
      </c>
      <c r="D908" s="7" t="s">
        <v>122</v>
      </c>
    </row>
    <row r="909" spans="2:4" x14ac:dyDescent="0.25">
      <c r="B909" s="6" t="s">
        <v>1078</v>
      </c>
      <c r="C909" s="7" t="s">
        <v>1081</v>
      </c>
      <c r="D909" s="7" t="s">
        <v>122</v>
      </c>
    </row>
    <row r="910" spans="2:4" x14ac:dyDescent="0.25">
      <c r="B910" s="6" t="s">
        <v>1078</v>
      </c>
      <c r="C910" s="7" t="s">
        <v>1082</v>
      </c>
      <c r="D910" s="7" t="s">
        <v>122</v>
      </c>
    </row>
    <row r="911" spans="2:4" x14ac:dyDescent="0.25">
      <c r="B911" s="6" t="s">
        <v>1078</v>
      </c>
      <c r="C911" s="7" t="s">
        <v>1083</v>
      </c>
      <c r="D911" s="7" t="s">
        <v>122</v>
      </c>
    </row>
    <row r="912" spans="2:4" x14ac:dyDescent="0.25">
      <c r="B912" s="6" t="s">
        <v>1078</v>
      </c>
      <c r="C912" s="7" t="s">
        <v>1084</v>
      </c>
      <c r="D912" s="7" t="s">
        <v>122</v>
      </c>
    </row>
    <row r="913" spans="2:4" x14ac:dyDescent="0.25">
      <c r="B913" s="6" t="s">
        <v>1078</v>
      </c>
      <c r="C913" s="7" t="s">
        <v>1085</v>
      </c>
      <c r="D913" s="7" t="s">
        <v>122</v>
      </c>
    </row>
    <row r="914" spans="2:4" x14ac:dyDescent="0.25">
      <c r="B914" s="6" t="s">
        <v>1078</v>
      </c>
      <c r="C914" s="7" t="s">
        <v>1086</v>
      </c>
      <c r="D914" s="7" t="s">
        <v>122</v>
      </c>
    </row>
    <row r="915" spans="2:4" x14ac:dyDescent="0.25">
      <c r="B915" s="6" t="s">
        <v>1078</v>
      </c>
      <c r="C915" s="7" t="s">
        <v>1087</v>
      </c>
      <c r="D915" s="7" t="s">
        <v>122</v>
      </c>
    </row>
    <row r="916" spans="2:4" x14ac:dyDescent="0.25">
      <c r="B916" s="6" t="s">
        <v>1078</v>
      </c>
      <c r="C916" s="7" t="s">
        <v>1088</v>
      </c>
      <c r="D916" s="7" t="s">
        <v>122</v>
      </c>
    </row>
    <row r="917" spans="2:4" x14ac:dyDescent="0.25">
      <c r="B917" s="6" t="s">
        <v>1078</v>
      </c>
      <c r="C917" s="7" t="s">
        <v>1089</v>
      </c>
      <c r="D917" s="7" t="s">
        <v>122</v>
      </c>
    </row>
    <row r="918" spans="2:4" x14ac:dyDescent="0.25">
      <c r="B918" s="6" t="s">
        <v>1078</v>
      </c>
      <c r="C918" s="7" t="s">
        <v>1090</v>
      </c>
      <c r="D918" s="7" t="s">
        <v>122</v>
      </c>
    </row>
    <row r="919" spans="2:4" x14ac:dyDescent="0.25">
      <c r="B919" s="6" t="s">
        <v>1078</v>
      </c>
      <c r="C919" s="7" t="s">
        <v>1091</v>
      </c>
      <c r="D919" s="7" t="s">
        <v>122</v>
      </c>
    </row>
    <row r="920" spans="2:4" x14ac:dyDescent="0.25">
      <c r="B920" s="6" t="s">
        <v>1078</v>
      </c>
      <c r="C920" s="7" t="s">
        <v>1092</v>
      </c>
      <c r="D920" s="7" t="s">
        <v>122</v>
      </c>
    </row>
    <row r="921" spans="2:4" x14ac:dyDescent="0.25">
      <c r="B921" s="6" t="s">
        <v>1078</v>
      </c>
      <c r="C921" s="7" t="s">
        <v>1093</v>
      </c>
      <c r="D921" s="7" t="s">
        <v>122</v>
      </c>
    </row>
    <row r="922" spans="2:4" x14ac:dyDescent="0.25">
      <c r="B922" s="6" t="s">
        <v>1078</v>
      </c>
      <c r="C922" s="7" t="s">
        <v>1094</v>
      </c>
      <c r="D922" s="7" t="s">
        <v>122</v>
      </c>
    </row>
    <row r="923" spans="2:4" x14ac:dyDescent="0.25">
      <c r="B923" s="6" t="s">
        <v>1078</v>
      </c>
      <c r="C923" s="7" t="s">
        <v>1095</v>
      </c>
      <c r="D923" s="7" t="s">
        <v>122</v>
      </c>
    </row>
    <row r="924" spans="2:4" x14ac:dyDescent="0.25">
      <c r="B924" s="6" t="s">
        <v>1078</v>
      </c>
      <c r="C924" s="7" t="s">
        <v>1096</v>
      </c>
      <c r="D924" s="7" t="s">
        <v>122</v>
      </c>
    </row>
    <row r="925" spans="2:4" x14ac:dyDescent="0.25">
      <c r="B925" s="6" t="s">
        <v>1078</v>
      </c>
      <c r="C925" s="7" t="s">
        <v>1097</v>
      </c>
      <c r="D925" s="7" t="s">
        <v>122</v>
      </c>
    </row>
    <row r="926" spans="2:4" x14ac:dyDescent="0.25">
      <c r="B926" s="6" t="s">
        <v>1078</v>
      </c>
      <c r="C926" s="7" t="s">
        <v>1098</v>
      </c>
      <c r="D926" s="7" t="s">
        <v>122</v>
      </c>
    </row>
    <row r="927" spans="2:4" x14ac:dyDescent="0.25">
      <c r="B927" s="6" t="s">
        <v>1078</v>
      </c>
      <c r="C927" s="7" t="s">
        <v>1099</v>
      </c>
      <c r="D927" s="7" t="s">
        <v>122</v>
      </c>
    </row>
    <row r="928" spans="2:4" x14ac:dyDescent="0.25">
      <c r="B928" s="6" t="s">
        <v>1078</v>
      </c>
      <c r="C928" s="7" t="s">
        <v>1100</v>
      </c>
      <c r="D928" s="7" t="s">
        <v>122</v>
      </c>
    </row>
    <row r="929" spans="2:4" x14ac:dyDescent="0.25">
      <c r="B929" s="6" t="s">
        <v>1078</v>
      </c>
      <c r="C929" s="7" t="s">
        <v>1101</v>
      </c>
      <c r="D929" s="7" t="s">
        <v>122</v>
      </c>
    </row>
    <row r="930" spans="2:4" x14ac:dyDescent="0.25">
      <c r="B930" s="6" t="s">
        <v>1078</v>
      </c>
      <c r="C930" s="7" t="s">
        <v>1102</v>
      </c>
      <c r="D930" s="7" t="s">
        <v>122</v>
      </c>
    </row>
    <row r="931" spans="2:4" x14ac:dyDescent="0.25">
      <c r="B931" s="6" t="s">
        <v>1078</v>
      </c>
      <c r="C931" s="7" t="s">
        <v>1103</v>
      </c>
      <c r="D931" s="7" t="s">
        <v>122</v>
      </c>
    </row>
    <row r="932" spans="2:4" x14ac:dyDescent="0.25">
      <c r="B932" s="6" t="s">
        <v>1078</v>
      </c>
      <c r="C932" s="7" t="s">
        <v>1104</v>
      </c>
      <c r="D932" s="7" t="s">
        <v>122</v>
      </c>
    </row>
    <row r="933" spans="2:4" x14ac:dyDescent="0.25">
      <c r="B933" s="6" t="s">
        <v>1078</v>
      </c>
      <c r="C933" s="7" t="s">
        <v>1105</v>
      </c>
      <c r="D933" s="7" t="s">
        <v>122</v>
      </c>
    </row>
    <row r="934" spans="2:4" x14ac:dyDescent="0.25">
      <c r="B934" s="6" t="s">
        <v>1078</v>
      </c>
      <c r="C934" s="7" t="s">
        <v>1106</v>
      </c>
      <c r="D934" s="7" t="s">
        <v>122</v>
      </c>
    </row>
    <row r="935" spans="2:4" x14ac:dyDescent="0.25">
      <c r="B935" s="6" t="s">
        <v>1078</v>
      </c>
      <c r="C935" s="7" t="s">
        <v>1107</v>
      </c>
      <c r="D935" s="7" t="s">
        <v>122</v>
      </c>
    </row>
    <row r="936" spans="2:4" x14ac:dyDescent="0.25">
      <c r="B936" s="6" t="s">
        <v>1078</v>
      </c>
      <c r="C936" s="7" t="s">
        <v>1108</v>
      </c>
      <c r="D936" s="7" t="s">
        <v>122</v>
      </c>
    </row>
    <row r="937" spans="2:4" x14ac:dyDescent="0.25">
      <c r="B937" s="6" t="s">
        <v>1078</v>
      </c>
      <c r="C937" s="7" t="s">
        <v>1109</v>
      </c>
      <c r="D937" s="7" t="s">
        <v>122</v>
      </c>
    </row>
    <row r="938" spans="2:4" x14ac:dyDescent="0.25">
      <c r="B938" s="6" t="s">
        <v>1078</v>
      </c>
      <c r="C938" s="7" t="s">
        <v>1110</v>
      </c>
      <c r="D938" s="7" t="s">
        <v>122</v>
      </c>
    </row>
    <row r="939" spans="2:4" x14ac:dyDescent="0.25">
      <c r="B939" s="6" t="s">
        <v>1078</v>
      </c>
      <c r="C939" s="7" t="s">
        <v>1111</v>
      </c>
      <c r="D939" s="7" t="s">
        <v>122</v>
      </c>
    </row>
    <row r="940" spans="2:4" x14ac:dyDescent="0.25">
      <c r="B940" s="6" t="s">
        <v>1078</v>
      </c>
      <c r="C940" s="7" t="s">
        <v>1112</v>
      </c>
      <c r="D940" s="7" t="s">
        <v>122</v>
      </c>
    </row>
    <row r="941" spans="2:4" x14ac:dyDescent="0.25">
      <c r="B941" s="6" t="s">
        <v>1078</v>
      </c>
      <c r="C941" s="7" t="s">
        <v>1113</v>
      </c>
      <c r="D941" s="7" t="s">
        <v>122</v>
      </c>
    </row>
    <row r="942" spans="2:4" x14ac:dyDescent="0.25">
      <c r="B942" s="6" t="s">
        <v>1078</v>
      </c>
      <c r="C942" s="7" t="s">
        <v>1114</v>
      </c>
      <c r="D942" s="7" t="s">
        <v>122</v>
      </c>
    </row>
    <row r="943" spans="2:4" x14ac:dyDescent="0.25">
      <c r="B943" s="6" t="s">
        <v>1078</v>
      </c>
      <c r="C943" s="7" t="s">
        <v>1115</v>
      </c>
      <c r="D943" s="7" t="s">
        <v>122</v>
      </c>
    </row>
    <row r="944" spans="2:4" x14ac:dyDescent="0.25">
      <c r="B944" s="6" t="s">
        <v>1078</v>
      </c>
      <c r="C944" s="7" t="s">
        <v>1116</v>
      </c>
      <c r="D944" s="7" t="s">
        <v>122</v>
      </c>
    </row>
    <row r="945" spans="2:4" x14ac:dyDescent="0.25">
      <c r="B945" s="6" t="s">
        <v>1078</v>
      </c>
      <c r="C945" s="7" t="s">
        <v>1117</v>
      </c>
      <c r="D945" s="7" t="s">
        <v>122</v>
      </c>
    </row>
    <row r="946" spans="2:4" x14ac:dyDescent="0.25">
      <c r="B946" s="6" t="s">
        <v>1078</v>
      </c>
      <c r="C946" s="7" t="s">
        <v>1118</v>
      </c>
      <c r="D946" s="7" t="s">
        <v>122</v>
      </c>
    </row>
    <row r="947" spans="2:4" x14ac:dyDescent="0.25">
      <c r="B947" s="6" t="s">
        <v>1078</v>
      </c>
      <c r="C947" s="7" t="s">
        <v>1119</v>
      </c>
      <c r="D947" s="7" t="s">
        <v>122</v>
      </c>
    </row>
    <row r="948" spans="2:4" x14ac:dyDescent="0.25">
      <c r="B948" s="6" t="s">
        <v>1078</v>
      </c>
      <c r="C948" s="7" t="s">
        <v>1120</v>
      </c>
      <c r="D948" s="7" t="s">
        <v>122</v>
      </c>
    </row>
    <row r="949" spans="2:4" x14ac:dyDescent="0.25">
      <c r="B949" s="6" t="s">
        <v>1078</v>
      </c>
      <c r="C949" s="7" t="s">
        <v>379</v>
      </c>
      <c r="D949" s="7" t="s">
        <v>122</v>
      </c>
    </row>
    <row r="950" spans="2:4" x14ac:dyDescent="0.25">
      <c r="B950" s="6" t="s">
        <v>1078</v>
      </c>
      <c r="C950" s="7" t="s">
        <v>1121</v>
      </c>
      <c r="D950" s="7" t="s">
        <v>122</v>
      </c>
    </row>
    <row r="951" spans="2:4" x14ac:dyDescent="0.25">
      <c r="B951" s="6" t="s">
        <v>1078</v>
      </c>
      <c r="C951" s="7" t="s">
        <v>1122</v>
      </c>
      <c r="D951" s="7" t="s">
        <v>122</v>
      </c>
    </row>
    <row r="952" spans="2:4" x14ac:dyDescent="0.25">
      <c r="B952" s="6" t="s">
        <v>1078</v>
      </c>
      <c r="C952" s="7" t="s">
        <v>1123</v>
      </c>
      <c r="D952" s="7" t="s">
        <v>122</v>
      </c>
    </row>
    <row r="953" spans="2:4" x14ac:dyDescent="0.25">
      <c r="B953" s="6" t="s">
        <v>1078</v>
      </c>
      <c r="C953" s="7" t="s">
        <v>1124</v>
      </c>
      <c r="D953" s="7" t="s">
        <v>122</v>
      </c>
    </row>
    <row r="954" spans="2:4" x14ac:dyDescent="0.25">
      <c r="B954" s="6" t="s">
        <v>1078</v>
      </c>
      <c r="C954" s="7" t="s">
        <v>1125</v>
      </c>
      <c r="D954" s="7" t="s">
        <v>122</v>
      </c>
    </row>
    <row r="955" spans="2:4" x14ac:dyDescent="0.25">
      <c r="B955" s="6" t="s">
        <v>1078</v>
      </c>
      <c r="C955" s="7" t="s">
        <v>1126</v>
      </c>
      <c r="D955" s="7" t="s">
        <v>122</v>
      </c>
    </row>
    <row r="956" spans="2:4" x14ac:dyDescent="0.25">
      <c r="B956" s="6" t="s">
        <v>1078</v>
      </c>
      <c r="C956" s="7" t="s">
        <v>1127</v>
      </c>
      <c r="D956" s="7" t="s">
        <v>122</v>
      </c>
    </row>
    <row r="957" spans="2:4" x14ac:dyDescent="0.25">
      <c r="B957" s="6" t="s">
        <v>1078</v>
      </c>
      <c r="C957" s="7" t="s">
        <v>1128</v>
      </c>
      <c r="D957" s="7" t="s">
        <v>122</v>
      </c>
    </row>
    <row r="958" spans="2:4" x14ac:dyDescent="0.25">
      <c r="B958" s="6" t="s">
        <v>1078</v>
      </c>
      <c r="C958" s="7" t="s">
        <v>1129</v>
      </c>
      <c r="D958" s="7" t="s">
        <v>122</v>
      </c>
    </row>
    <row r="959" spans="2:4" x14ac:dyDescent="0.25">
      <c r="B959" s="6" t="s">
        <v>1078</v>
      </c>
      <c r="C959" s="7" t="s">
        <v>1130</v>
      </c>
      <c r="D959" s="7" t="s">
        <v>122</v>
      </c>
    </row>
    <row r="960" spans="2:4" x14ac:dyDescent="0.25">
      <c r="B960" s="6" t="s">
        <v>1078</v>
      </c>
      <c r="C960" s="7" t="s">
        <v>1131</v>
      </c>
      <c r="D960" s="7" t="s">
        <v>122</v>
      </c>
    </row>
    <row r="961" spans="2:4" x14ac:dyDescent="0.25">
      <c r="B961" s="6" t="s">
        <v>1078</v>
      </c>
      <c r="C961" s="7" t="s">
        <v>1132</v>
      </c>
      <c r="D961" s="7" t="s">
        <v>122</v>
      </c>
    </row>
    <row r="962" spans="2:4" x14ac:dyDescent="0.25">
      <c r="B962" s="6" t="s">
        <v>1078</v>
      </c>
      <c r="C962" s="7" t="s">
        <v>1133</v>
      </c>
      <c r="D962" s="7" t="s">
        <v>122</v>
      </c>
    </row>
    <row r="963" spans="2:4" x14ac:dyDescent="0.25">
      <c r="B963" s="6" t="s">
        <v>1078</v>
      </c>
      <c r="C963" s="7" t="s">
        <v>1134</v>
      </c>
      <c r="D963" s="7" t="s">
        <v>122</v>
      </c>
    </row>
    <row r="964" spans="2:4" x14ac:dyDescent="0.25">
      <c r="B964" s="6" t="s">
        <v>1078</v>
      </c>
      <c r="C964" s="7" t="s">
        <v>1135</v>
      </c>
      <c r="D964" s="7" t="s">
        <v>122</v>
      </c>
    </row>
    <row r="965" spans="2:4" x14ac:dyDescent="0.25">
      <c r="B965" s="6" t="s">
        <v>1078</v>
      </c>
      <c r="C965" s="7" t="s">
        <v>1136</v>
      </c>
      <c r="D965" s="7" t="s">
        <v>122</v>
      </c>
    </row>
    <row r="966" spans="2:4" x14ac:dyDescent="0.25">
      <c r="B966" s="6" t="s">
        <v>1078</v>
      </c>
      <c r="C966" s="7" t="s">
        <v>1137</v>
      </c>
      <c r="D966" s="7" t="s">
        <v>122</v>
      </c>
    </row>
    <row r="967" spans="2:4" x14ac:dyDescent="0.25">
      <c r="B967" s="6" t="s">
        <v>1078</v>
      </c>
      <c r="C967" s="7" t="s">
        <v>1138</v>
      </c>
      <c r="D967" s="7" t="s">
        <v>122</v>
      </c>
    </row>
    <row r="968" spans="2:4" x14ac:dyDescent="0.25">
      <c r="B968" s="6" t="s">
        <v>1078</v>
      </c>
      <c r="C968" s="7" t="s">
        <v>1139</v>
      </c>
      <c r="D968" s="7" t="s">
        <v>122</v>
      </c>
    </row>
    <row r="969" spans="2:4" x14ac:dyDescent="0.25">
      <c r="B969" s="6" t="s">
        <v>1078</v>
      </c>
      <c r="C969" s="7" t="s">
        <v>1140</v>
      </c>
      <c r="D969" s="7" t="s">
        <v>122</v>
      </c>
    </row>
    <row r="970" spans="2:4" x14ac:dyDescent="0.25">
      <c r="B970" s="6" t="s">
        <v>1078</v>
      </c>
      <c r="C970" s="7" t="s">
        <v>1141</v>
      </c>
      <c r="D970" s="7" t="s">
        <v>122</v>
      </c>
    </row>
    <row r="971" spans="2:4" x14ac:dyDescent="0.25">
      <c r="B971" s="6" t="s">
        <v>1078</v>
      </c>
      <c r="C971" s="7" t="s">
        <v>1142</v>
      </c>
      <c r="D971" s="7" t="s">
        <v>122</v>
      </c>
    </row>
    <row r="972" spans="2:4" x14ac:dyDescent="0.25">
      <c r="B972" s="6" t="s">
        <v>1078</v>
      </c>
      <c r="C972" s="7" t="s">
        <v>1143</v>
      </c>
      <c r="D972" s="7" t="s">
        <v>122</v>
      </c>
    </row>
    <row r="973" spans="2:4" x14ac:dyDescent="0.25">
      <c r="B973" s="6" t="s">
        <v>1078</v>
      </c>
      <c r="C973" s="7" t="s">
        <v>1144</v>
      </c>
      <c r="D973" s="7" t="s">
        <v>122</v>
      </c>
    </row>
    <row r="974" spans="2:4" x14ac:dyDescent="0.25">
      <c r="B974" s="6" t="s">
        <v>1078</v>
      </c>
      <c r="C974" s="7" t="s">
        <v>1145</v>
      </c>
      <c r="D974" s="7" t="s">
        <v>122</v>
      </c>
    </row>
    <row r="975" spans="2:4" x14ac:dyDescent="0.25">
      <c r="B975" s="6" t="s">
        <v>1078</v>
      </c>
      <c r="C975" s="7" t="s">
        <v>1146</v>
      </c>
      <c r="D975" s="7" t="s">
        <v>122</v>
      </c>
    </row>
    <row r="976" spans="2:4" x14ac:dyDescent="0.25">
      <c r="B976" s="6" t="s">
        <v>1078</v>
      </c>
      <c r="C976" s="7" t="s">
        <v>1147</v>
      </c>
      <c r="D976" s="7" t="s">
        <v>122</v>
      </c>
    </row>
    <row r="977" spans="2:4" x14ac:dyDescent="0.25">
      <c r="B977" s="31" t="s">
        <v>1148</v>
      </c>
      <c r="C977" s="102" t="s">
        <v>1791</v>
      </c>
      <c r="D977" s="7" t="s">
        <v>123</v>
      </c>
    </row>
    <row r="978" spans="2:4" x14ac:dyDescent="0.25">
      <c r="B978" s="6" t="s">
        <v>1148</v>
      </c>
      <c r="C978" s="7" t="s">
        <v>1149</v>
      </c>
      <c r="D978" s="7" t="s">
        <v>123</v>
      </c>
    </row>
    <row r="979" spans="2:4" x14ac:dyDescent="0.25">
      <c r="B979" s="6" t="s">
        <v>1148</v>
      </c>
      <c r="C979" s="7" t="s">
        <v>1150</v>
      </c>
      <c r="D979" s="7" t="s">
        <v>123</v>
      </c>
    </row>
    <row r="980" spans="2:4" x14ac:dyDescent="0.25">
      <c r="B980" s="6" t="s">
        <v>1148</v>
      </c>
      <c r="C980" s="7" t="s">
        <v>1151</v>
      </c>
      <c r="D980" s="7" t="s">
        <v>123</v>
      </c>
    </row>
    <row r="981" spans="2:4" x14ac:dyDescent="0.25">
      <c r="B981" s="6" t="s">
        <v>1148</v>
      </c>
      <c r="C981" s="7" t="s">
        <v>1152</v>
      </c>
      <c r="D981" s="7" t="s">
        <v>123</v>
      </c>
    </row>
    <row r="982" spans="2:4" x14ac:dyDescent="0.25">
      <c r="B982" s="6" t="s">
        <v>1148</v>
      </c>
      <c r="C982" s="7" t="s">
        <v>1153</v>
      </c>
      <c r="D982" s="7" t="s">
        <v>123</v>
      </c>
    </row>
    <row r="983" spans="2:4" x14ac:dyDescent="0.25">
      <c r="B983" s="6" t="s">
        <v>1148</v>
      </c>
      <c r="C983" s="7" t="s">
        <v>1154</v>
      </c>
      <c r="D983" s="7" t="s">
        <v>123</v>
      </c>
    </row>
    <row r="984" spans="2:4" x14ac:dyDescent="0.25">
      <c r="B984" s="6" t="s">
        <v>1148</v>
      </c>
      <c r="C984" s="7" t="s">
        <v>1155</v>
      </c>
      <c r="D984" s="7" t="s">
        <v>123</v>
      </c>
    </row>
    <row r="985" spans="2:4" x14ac:dyDescent="0.25">
      <c r="B985" s="6" t="s">
        <v>1148</v>
      </c>
      <c r="C985" s="7" t="s">
        <v>1156</v>
      </c>
      <c r="D985" s="7" t="s">
        <v>123</v>
      </c>
    </row>
    <row r="986" spans="2:4" x14ac:dyDescent="0.25">
      <c r="B986" s="6" t="s">
        <v>1148</v>
      </c>
      <c r="C986" s="7" t="s">
        <v>1157</v>
      </c>
      <c r="D986" s="7" t="s">
        <v>123</v>
      </c>
    </row>
    <row r="987" spans="2:4" x14ac:dyDescent="0.25">
      <c r="B987" s="6" t="s">
        <v>1148</v>
      </c>
      <c r="C987" s="7" t="s">
        <v>1158</v>
      </c>
      <c r="D987" s="7" t="s">
        <v>123</v>
      </c>
    </row>
    <row r="988" spans="2:4" x14ac:dyDescent="0.25">
      <c r="B988" s="6" t="s">
        <v>1148</v>
      </c>
      <c r="C988" s="7" t="s">
        <v>1159</v>
      </c>
      <c r="D988" s="7" t="s">
        <v>123</v>
      </c>
    </row>
    <row r="989" spans="2:4" x14ac:dyDescent="0.25">
      <c r="B989" s="6" t="s">
        <v>1148</v>
      </c>
      <c r="C989" s="7" t="s">
        <v>1160</v>
      </c>
      <c r="D989" s="7" t="s">
        <v>123</v>
      </c>
    </row>
    <row r="990" spans="2:4" x14ac:dyDescent="0.25">
      <c r="B990" s="6" t="s">
        <v>1148</v>
      </c>
      <c r="C990" s="7" t="s">
        <v>1161</v>
      </c>
      <c r="D990" s="7" t="s">
        <v>123</v>
      </c>
    </row>
    <row r="991" spans="2:4" x14ac:dyDescent="0.25">
      <c r="B991" s="6" t="s">
        <v>1148</v>
      </c>
      <c r="C991" s="7" t="s">
        <v>1162</v>
      </c>
      <c r="D991" s="7" t="s">
        <v>123</v>
      </c>
    </row>
    <row r="992" spans="2:4" x14ac:dyDescent="0.25">
      <c r="B992" s="6" t="s">
        <v>1148</v>
      </c>
      <c r="C992" s="7" t="s">
        <v>1163</v>
      </c>
      <c r="D992" s="7" t="s">
        <v>123</v>
      </c>
    </row>
    <row r="993" spans="2:4" x14ac:dyDescent="0.25">
      <c r="B993" s="6" t="s">
        <v>1148</v>
      </c>
      <c r="C993" s="7" t="s">
        <v>1164</v>
      </c>
      <c r="D993" s="7" t="s">
        <v>123</v>
      </c>
    </row>
    <row r="994" spans="2:4" x14ac:dyDescent="0.25">
      <c r="B994" s="6" t="s">
        <v>1148</v>
      </c>
      <c r="C994" s="7" t="s">
        <v>1165</v>
      </c>
      <c r="D994" s="7" t="s">
        <v>123</v>
      </c>
    </row>
    <row r="995" spans="2:4" x14ac:dyDescent="0.25">
      <c r="B995" s="6" t="s">
        <v>1148</v>
      </c>
      <c r="C995" s="7" t="s">
        <v>1166</v>
      </c>
      <c r="D995" s="7" t="s">
        <v>123</v>
      </c>
    </row>
    <row r="996" spans="2:4" x14ac:dyDescent="0.25">
      <c r="B996" s="6" t="s">
        <v>1148</v>
      </c>
      <c r="C996" s="7" t="s">
        <v>1167</v>
      </c>
      <c r="D996" s="7" t="s">
        <v>123</v>
      </c>
    </row>
    <row r="997" spans="2:4" x14ac:dyDescent="0.25">
      <c r="B997" s="6" t="s">
        <v>1148</v>
      </c>
      <c r="C997" s="7" t="s">
        <v>1168</v>
      </c>
      <c r="D997" s="7" t="s">
        <v>123</v>
      </c>
    </row>
    <row r="998" spans="2:4" x14ac:dyDescent="0.25">
      <c r="B998" s="6" t="s">
        <v>1148</v>
      </c>
      <c r="C998" s="7" t="s">
        <v>1169</v>
      </c>
      <c r="D998" s="7" t="s">
        <v>123</v>
      </c>
    </row>
    <row r="999" spans="2:4" x14ac:dyDescent="0.25">
      <c r="B999" s="6" t="s">
        <v>1148</v>
      </c>
      <c r="C999" s="7" t="s">
        <v>1170</v>
      </c>
      <c r="D999" s="7" t="s">
        <v>123</v>
      </c>
    </row>
    <row r="1000" spans="2:4" x14ac:dyDescent="0.25">
      <c r="B1000" s="6" t="s">
        <v>1148</v>
      </c>
      <c r="C1000" s="7" t="s">
        <v>1171</v>
      </c>
      <c r="D1000" s="7" t="s">
        <v>123</v>
      </c>
    </row>
    <row r="1001" spans="2:4" x14ac:dyDescent="0.25">
      <c r="B1001" s="6" t="s">
        <v>1148</v>
      </c>
      <c r="C1001" s="7" t="s">
        <v>1172</v>
      </c>
      <c r="D1001" s="7" t="s">
        <v>123</v>
      </c>
    </row>
    <row r="1002" spans="2:4" x14ac:dyDescent="0.25">
      <c r="B1002" s="6" t="s">
        <v>1148</v>
      </c>
      <c r="C1002" s="7" t="s">
        <v>1173</v>
      </c>
      <c r="D1002" s="7" t="s">
        <v>123</v>
      </c>
    </row>
    <row r="1003" spans="2:4" x14ac:dyDescent="0.25">
      <c r="B1003" s="31" t="s">
        <v>1174</v>
      </c>
      <c r="C1003" s="7" t="s">
        <v>1175</v>
      </c>
      <c r="D1003" s="7" t="s">
        <v>124</v>
      </c>
    </row>
    <row r="1004" spans="2:4" x14ac:dyDescent="0.25">
      <c r="B1004" s="6" t="s">
        <v>1174</v>
      </c>
      <c r="C1004" s="7" t="s">
        <v>1176</v>
      </c>
      <c r="D1004" s="7" t="s">
        <v>124</v>
      </c>
    </row>
    <row r="1005" spans="2:4" x14ac:dyDescent="0.25">
      <c r="B1005" s="6" t="s">
        <v>1174</v>
      </c>
      <c r="C1005" s="7" t="s">
        <v>1177</v>
      </c>
      <c r="D1005" s="7" t="s">
        <v>124</v>
      </c>
    </row>
    <row r="1006" spans="2:4" x14ac:dyDescent="0.25">
      <c r="B1006" s="6" t="s">
        <v>1174</v>
      </c>
      <c r="C1006" s="7" t="s">
        <v>1178</v>
      </c>
      <c r="D1006" s="7" t="s">
        <v>124</v>
      </c>
    </row>
    <row r="1007" spans="2:4" x14ac:dyDescent="0.25">
      <c r="B1007" s="6" t="s">
        <v>1174</v>
      </c>
      <c r="C1007" s="7" t="s">
        <v>1179</v>
      </c>
      <c r="D1007" s="7" t="s">
        <v>124</v>
      </c>
    </row>
    <row r="1008" spans="2:4" x14ac:dyDescent="0.25">
      <c r="B1008" s="6" t="s">
        <v>1174</v>
      </c>
      <c r="C1008" s="7" t="s">
        <v>1180</v>
      </c>
      <c r="D1008" s="7" t="s">
        <v>124</v>
      </c>
    </row>
    <row r="1009" spans="2:4" x14ac:dyDescent="0.25">
      <c r="B1009" s="6" t="s">
        <v>1174</v>
      </c>
      <c r="C1009" s="7" t="s">
        <v>1181</v>
      </c>
      <c r="D1009" s="7" t="s">
        <v>124</v>
      </c>
    </row>
    <row r="1010" spans="2:4" x14ac:dyDescent="0.25">
      <c r="B1010" s="6" t="s">
        <v>1174</v>
      </c>
      <c r="C1010" s="7" t="s">
        <v>1182</v>
      </c>
      <c r="D1010" s="7" t="s">
        <v>124</v>
      </c>
    </row>
    <row r="1011" spans="2:4" x14ac:dyDescent="0.25">
      <c r="B1011" s="6" t="s">
        <v>1174</v>
      </c>
      <c r="C1011" s="7" t="s">
        <v>1183</v>
      </c>
      <c r="D1011" s="7" t="s">
        <v>124</v>
      </c>
    </row>
    <row r="1012" spans="2:4" x14ac:dyDescent="0.25">
      <c r="B1012" s="6" t="s">
        <v>1174</v>
      </c>
      <c r="C1012" s="7" t="s">
        <v>1184</v>
      </c>
      <c r="D1012" s="7" t="s">
        <v>124</v>
      </c>
    </row>
    <row r="1013" spans="2:4" x14ac:dyDescent="0.25">
      <c r="B1013" s="6" t="s">
        <v>1174</v>
      </c>
      <c r="C1013" s="7" t="s">
        <v>1185</v>
      </c>
      <c r="D1013" s="7" t="s">
        <v>124</v>
      </c>
    </row>
    <row r="1014" spans="2:4" x14ac:dyDescent="0.25">
      <c r="B1014" s="6" t="s">
        <v>1174</v>
      </c>
      <c r="C1014" s="7" t="s">
        <v>1186</v>
      </c>
      <c r="D1014" s="7" t="s">
        <v>124</v>
      </c>
    </row>
    <row r="1015" spans="2:4" x14ac:dyDescent="0.25">
      <c r="B1015" s="6" t="s">
        <v>1174</v>
      </c>
      <c r="C1015" s="7" t="s">
        <v>1187</v>
      </c>
      <c r="D1015" s="7" t="s">
        <v>124</v>
      </c>
    </row>
    <row r="1016" spans="2:4" x14ac:dyDescent="0.25">
      <c r="B1016" s="6" t="s">
        <v>1174</v>
      </c>
      <c r="C1016" s="7" t="s">
        <v>1188</v>
      </c>
      <c r="D1016" s="7" t="s">
        <v>124</v>
      </c>
    </row>
    <row r="1017" spans="2:4" x14ac:dyDescent="0.25">
      <c r="B1017" s="6" t="s">
        <v>1174</v>
      </c>
      <c r="C1017" s="7" t="s">
        <v>1189</v>
      </c>
      <c r="D1017" s="7" t="s">
        <v>124</v>
      </c>
    </row>
    <row r="1018" spans="2:4" x14ac:dyDescent="0.25">
      <c r="B1018" s="6" t="s">
        <v>1174</v>
      </c>
      <c r="C1018" s="7" t="s">
        <v>1190</v>
      </c>
      <c r="D1018" s="7" t="s">
        <v>124</v>
      </c>
    </row>
    <row r="1019" spans="2:4" x14ac:dyDescent="0.25">
      <c r="B1019" s="31" t="s">
        <v>1191</v>
      </c>
      <c r="C1019" s="7" t="s">
        <v>1192</v>
      </c>
      <c r="D1019" s="7" t="s">
        <v>125</v>
      </c>
    </row>
    <row r="1020" spans="2:4" x14ac:dyDescent="0.25">
      <c r="B1020" s="6" t="s">
        <v>1191</v>
      </c>
      <c r="C1020" s="7" t="s">
        <v>1193</v>
      </c>
      <c r="D1020" s="7" t="s">
        <v>125</v>
      </c>
    </row>
    <row r="1021" spans="2:4" x14ac:dyDescent="0.25">
      <c r="B1021" s="6" t="s">
        <v>1191</v>
      </c>
      <c r="C1021" s="7" t="s">
        <v>1194</v>
      </c>
      <c r="D1021" s="7" t="s">
        <v>125</v>
      </c>
    </row>
    <row r="1022" spans="2:4" x14ac:dyDescent="0.25">
      <c r="B1022" s="6" t="s">
        <v>1191</v>
      </c>
      <c r="C1022" s="7" t="s">
        <v>1195</v>
      </c>
      <c r="D1022" s="7" t="s">
        <v>125</v>
      </c>
    </row>
    <row r="1023" spans="2:4" x14ac:dyDescent="0.25">
      <c r="B1023" s="6" t="s">
        <v>1191</v>
      </c>
      <c r="C1023" s="7" t="s">
        <v>1196</v>
      </c>
      <c r="D1023" s="7" t="s">
        <v>125</v>
      </c>
    </row>
    <row r="1024" spans="2:4" x14ac:dyDescent="0.25">
      <c r="B1024" s="6" t="s">
        <v>1191</v>
      </c>
      <c r="C1024" s="7" t="s">
        <v>1197</v>
      </c>
      <c r="D1024" s="7" t="s">
        <v>125</v>
      </c>
    </row>
    <row r="1025" spans="2:4" x14ac:dyDescent="0.25">
      <c r="B1025" s="6" t="s">
        <v>1191</v>
      </c>
      <c r="C1025" s="7" t="s">
        <v>1198</v>
      </c>
      <c r="D1025" s="7" t="s">
        <v>125</v>
      </c>
    </row>
    <row r="1026" spans="2:4" x14ac:dyDescent="0.25">
      <c r="B1026" s="6" t="s">
        <v>1191</v>
      </c>
      <c r="C1026" s="7" t="s">
        <v>1199</v>
      </c>
      <c r="D1026" s="7" t="s">
        <v>125</v>
      </c>
    </row>
    <row r="1027" spans="2:4" x14ac:dyDescent="0.25">
      <c r="B1027" s="6" t="s">
        <v>1191</v>
      </c>
      <c r="C1027" s="7" t="s">
        <v>1200</v>
      </c>
      <c r="D1027" s="7" t="s">
        <v>125</v>
      </c>
    </row>
    <row r="1028" spans="2:4" x14ac:dyDescent="0.25">
      <c r="B1028" s="6" t="s">
        <v>1191</v>
      </c>
      <c r="C1028" s="7" t="s">
        <v>1201</v>
      </c>
      <c r="D1028" s="7" t="s">
        <v>125</v>
      </c>
    </row>
    <row r="1029" spans="2:4" x14ac:dyDescent="0.25">
      <c r="B1029" s="6" t="s">
        <v>1191</v>
      </c>
      <c r="C1029" s="7" t="s">
        <v>1202</v>
      </c>
      <c r="D1029" s="7" t="s">
        <v>125</v>
      </c>
    </row>
    <row r="1030" spans="2:4" x14ac:dyDescent="0.25">
      <c r="B1030" s="6" t="s">
        <v>1191</v>
      </c>
      <c r="C1030" s="7" t="s">
        <v>1203</v>
      </c>
      <c r="D1030" s="7" t="s">
        <v>125</v>
      </c>
    </row>
    <row r="1031" spans="2:4" x14ac:dyDescent="0.25">
      <c r="B1031" s="6" t="s">
        <v>1191</v>
      </c>
      <c r="C1031" s="7" t="s">
        <v>1204</v>
      </c>
      <c r="D1031" s="7" t="s">
        <v>125</v>
      </c>
    </row>
    <row r="1032" spans="2:4" x14ac:dyDescent="0.25">
      <c r="B1032" s="6" t="s">
        <v>1191</v>
      </c>
      <c r="C1032" s="7" t="s">
        <v>1205</v>
      </c>
      <c r="D1032" s="7" t="s">
        <v>125</v>
      </c>
    </row>
    <row r="1033" spans="2:4" x14ac:dyDescent="0.25">
      <c r="B1033" s="6" t="s">
        <v>1191</v>
      </c>
      <c r="C1033" s="7" t="s">
        <v>1206</v>
      </c>
      <c r="D1033" s="7" t="s">
        <v>125</v>
      </c>
    </row>
    <row r="1034" spans="2:4" x14ac:dyDescent="0.25">
      <c r="B1034" s="6" t="s">
        <v>1191</v>
      </c>
      <c r="C1034" s="7" t="s">
        <v>1207</v>
      </c>
      <c r="D1034" s="7" t="s">
        <v>125</v>
      </c>
    </row>
    <row r="1035" spans="2:4" x14ac:dyDescent="0.25">
      <c r="B1035" s="6" t="s">
        <v>1191</v>
      </c>
      <c r="C1035" s="7" t="s">
        <v>1208</v>
      </c>
      <c r="D1035" s="7" t="s">
        <v>125</v>
      </c>
    </row>
    <row r="1036" spans="2:4" x14ac:dyDescent="0.25">
      <c r="B1036" s="6" t="s">
        <v>1191</v>
      </c>
      <c r="C1036" s="7" t="s">
        <v>1209</v>
      </c>
      <c r="D1036" s="7" t="s">
        <v>125</v>
      </c>
    </row>
    <row r="1037" spans="2:4" x14ac:dyDescent="0.25">
      <c r="B1037" s="6" t="s">
        <v>1191</v>
      </c>
      <c r="C1037" s="7" t="s">
        <v>1210</v>
      </c>
      <c r="D1037" s="7" t="s">
        <v>125</v>
      </c>
    </row>
    <row r="1038" spans="2:4" x14ac:dyDescent="0.25">
      <c r="B1038" s="6" t="s">
        <v>1191</v>
      </c>
      <c r="C1038" s="7" t="s">
        <v>1211</v>
      </c>
      <c r="D1038" s="7" t="s">
        <v>125</v>
      </c>
    </row>
    <row r="1039" spans="2:4" x14ac:dyDescent="0.25">
      <c r="B1039" s="6" t="s">
        <v>1191</v>
      </c>
      <c r="C1039" s="7" t="s">
        <v>1212</v>
      </c>
      <c r="D1039" s="7" t="s">
        <v>125</v>
      </c>
    </row>
    <row r="1040" spans="2:4" x14ac:dyDescent="0.25">
      <c r="B1040" s="6" t="s">
        <v>1191</v>
      </c>
      <c r="C1040" s="7" t="s">
        <v>1213</v>
      </c>
      <c r="D1040" s="7" t="s">
        <v>125</v>
      </c>
    </row>
    <row r="1041" spans="2:4" x14ac:dyDescent="0.25">
      <c r="B1041" s="6" t="s">
        <v>1191</v>
      </c>
      <c r="C1041" s="7" t="s">
        <v>1214</v>
      </c>
      <c r="D1041" s="7" t="s">
        <v>125</v>
      </c>
    </row>
    <row r="1042" spans="2:4" x14ac:dyDescent="0.25">
      <c r="B1042" s="6" t="s">
        <v>1191</v>
      </c>
      <c r="C1042" s="7" t="s">
        <v>1215</v>
      </c>
      <c r="D1042" s="7" t="s">
        <v>125</v>
      </c>
    </row>
    <row r="1043" spans="2:4" x14ac:dyDescent="0.25">
      <c r="B1043" s="6" t="s">
        <v>1191</v>
      </c>
      <c r="C1043" s="7" t="s">
        <v>1216</v>
      </c>
      <c r="D1043" s="7" t="s">
        <v>125</v>
      </c>
    </row>
    <row r="1044" spans="2:4" x14ac:dyDescent="0.25">
      <c r="B1044" s="6" t="s">
        <v>1191</v>
      </c>
      <c r="C1044" s="7" t="s">
        <v>1217</v>
      </c>
      <c r="D1044" s="7" t="s">
        <v>125</v>
      </c>
    </row>
    <row r="1045" spans="2:4" x14ac:dyDescent="0.25">
      <c r="B1045" s="6" t="s">
        <v>1191</v>
      </c>
      <c r="C1045" s="7" t="s">
        <v>1218</v>
      </c>
      <c r="D1045" s="7" t="s">
        <v>125</v>
      </c>
    </row>
    <row r="1046" spans="2:4" x14ac:dyDescent="0.25">
      <c r="B1046" s="6" t="s">
        <v>1191</v>
      </c>
      <c r="C1046" s="7" t="s">
        <v>1219</v>
      </c>
      <c r="D1046" s="7" t="s">
        <v>125</v>
      </c>
    </row>
    <row r="1047" spans="2:4" x14ac:dyDescent="0.25">
      <c r="B1047" s="6" t="s">
        <v>1191</v>
      </c>
      <c r="C1047" s="7" t="s">
        <v>1220</v>
      </c>
      <c r="D1047" s="7" t="s">
        <v>125</v>
      </c>
    </row>
    <row r="1048" spans="2:4" x14ac:dyDescent="0.25">
      <c r="B1048" s="6" t="s">
        <v>1191</v>
      </c>
      <c r="C1048" s="7" t="s">
        <v>1221</v>
      </c>
      <c r="D1048" s="7" t="s">
        <v>125</v>
      </c>
    </row>
    <row r="1049" spans="2:4" x14ac:dyDescent="0.25">
      <c r="B1049" s="6" t="s">
        <v>1191</v>
      </c>
      <c r="C1049" s="7" t="s">
        <v>1222</v>
      </c>
      <c r="D1049" s="7" t="s">
        <v>125</v>
      </c>
    </row>
    <row r="1050" spans="2:4" x14ac:dyDescent="0.25">
      <c r="B1050" s="6" t="s">
        <v>1191</v>
      </c>
      <c r="C1050" s="7" t="s">
        <v>1223</v>
      </c>
      <c r="D1050" s="7" t="s">
        <v>125</v>
      </c>
    </row>
    <row r="1051" spans="2:4" x14ac:dyDescent="0.25">
      <c r="B1051" s="6" t="s">
        <v>1191</v>
      </c>
      <c r="C1051" s="7" t="s">
        <v>1224</v>
      </c>
      <c r="D1051" s="7" t="s">
        <v>125</v>
      </c>
    </row>
    <row r="1052" spans="2:4" x14ac:dyDescent="0.25">
      <c r="B1052" s="6" t="s">
        <v>1191</v>
      </c>
      <c r="C1052" s="7" t="s">
        <v>1225</v>
      </c>
      <c r="D1052" s="7" t="s">
        <v>125</v>
      </c>
    </row>
    <row r="1053" spans="2:4" x14ac:dyDescent="0.25">
      <c r="B1053" s="31" t="s">
        <v>1226</v>
      </c>
      <c r="C1053" s="7" t="s">
        <v>1227</v>
      </c>
      <c r="D1053" s="7" t="s">
        <v>126</v>
      </c>
    </row>
    <row r="1054" spans="2:4" x14ac:dyDescent="0.25">
      <c r="B1054" s="6" t="s">
        <v>1226</v>
      </c>
      <c r="C1054" s="7" t="s">
        <v>1228</v>
      </c>
      <c r="D1054" s="7" t="s">
        <v>126</v>
      </c>
    </row>
    <row r="1055" spans="2:4" x14ac:dyDescent="0.25">
      <c r="B1055" s="6" t="s">
        <v>1226</v>
      </c>
      <c r="C1055" s="7" t="s">
        <v>1229</v>
      </c>
      <c r="D1055" s="7" t="s">
        <v>126</v>
      </c>
    </row>
    <row r="1056" spans="2:4" x14ac:dyDescent="0.25">
      <c r="B1056" s="6" t="s">
        <v>1226</v>
      </c>
      <c r="C1056" s="7" t="s">
        <v>1230</v>
      </c>
      <c r="D1056" s="7" t="s">
        <v>126</v>
      </c>
    </row>
    <row r="1057" spans="2:4" x14ac:dyDescent="0.25">
      <c r="B1057" s="6" t="s">
        <v>1226</v>
      </c>
      <c r="C1057" s="7" t="s">
        <v>1231</v>
      </c>
      <c r="D1057" s="7" t="s">
        <v>126</v>
      </c>
    </row>
    <row r="1058" spans="2:4" x14ac:dyDescent="0.25">
      <c r="B1058" s="6" t="s">
        <v>1226</v>
      </c>
      <c r="C1058" s="7" t="s">
        <v>1232</v>
      </c>
      <c r="D1058" s="7" t="s">
        <v>126</v>
      </c>
    </row>
    <row r="1059" spans="2:4" x14ac:dyDescent="0.25">
      <c r="B1059" s="6" t="s">
        <v>1226</v>
      </c>
      <c r="C1059" s="7" t="s">
        <v>1233</v>
      </c>
      <c r="D1059" s="7" t="s">
        <v>126</v>
      </c>
    </row>
    <row r="1060" spans="2:4" x14ac:dyDescent="0.25">
      <c r="B1060" s="6" t="s">
        <v>1226</v>
      </c>
      <c r="C1060" s="7" t="s">
        <v>1234</v>
      </c>
      <c r="D1060" s="7" t="s">
        <v>126</v>
      </c>
    </row>
    <row r="1061" spans="2:4" x14ac:dyDescent="0.25">
      <c r="B1061" s="6" t="s">
        <v>1226</v>
      </c>
      <c r="C1061" s="7" t="s">
        <v>1235</v>
      </c>
      <c r="D1061" s="7" t="s">
        <v>126</v>
      </c>
    </row>
    <row r="1062" spans="2:4" x14ac:dyDescent="0.25">
      <c r="B1062" s="6" t="s">
        <v>1226</v>
      </c>
      <c r="C1062" s="7" t="s">
        <v>1236</v>
      </c>
      <c r="D1062" s="7" t="s">
        <v>126</v>
      </c>
    </row>
    <row r="1063" spans="2:4" x14ac:dyDescent="0.25">
      <c r="B1063" s="6" t="s">
        <v>1226</v>
      </c>
      <c r="C1063" s="7" t="s">
        <v>1237</v>
      </c>
      <c r="D1063" s="7" t="s">
        <v>126</v>
      </c>
    </row>
    <row r="1064" spans="2:4" x14ac:dyDescent="0.25">
      <c r="B1064" s="6" t="s">
        <v>1226</v>
      </c>
      <c r="C1064" s="7" t="s">
        <v>1238</v>
      </c>
      <c r="D1064" s="7" t="s">
        <v>126</v>
      </c>
    </row>
    <row r="1065" spans="2:4" x14ac:dyDescent="0.25">
      <c r="B1065" s="31" t="s">
        <v>1239</v>
      </c>
      <c r="C1065" s="7" t="s">
        <v>1240</v>
      </c>
      <c r="D1065" s="7" t="s">
        <v>127</v>
      </c>
    </row>
    <row r="1066" spans="2:4" x14ac:dyDescent="0.25">
      <c r="B1066" s="6" t="s">
        <v>1239</v>
      </c>
      <c r="C1066" s="7" t="s">
        <v>1241</v>
      </c>
      <c r="D1066" s="7" t="s">
        <v>127</v>
      </c>
    </row>
    <row r="1067" spans="2:4" x14ac:dyDescent="0.25">
      <c r="B1067" s="6" t="s">
        <v>1239</v>
      </c>
      <c r="C1067" s="7" t="s">
        <v>1242</v>
      </c>
      <c r="D1067" s="7" t="s">
        <v>127</v>
      </c>
    </row>
    <row r="1068" spans="2:4" x14ac:dyDescent="0.25">
      <c r="B1068" s="6" t="s">
        <v>1239</v>
      </c>
      <c r="C1068" s="7" t="s">
        <v>1243</v>
      </c>
      <c r="D1068" s="7" t="s">
        <v>127</v>
      </c>
    </row>
    <row r="1069" spans="2:4" x14ac:dyDescent="0.25">
      <c r="B1069" s="6" t="s">
        <v>1239</v>
      </c>
      <c r="C1069" s="7" t="s">
        <v>1244</v>
      </c>
      <c r="D1069" s="7" t="s">
        <v>127</v>
      </c>
    </row>
    <row r="1070" spans="2:4" x14ac:dyDescent="0.25">
      <c r="B1070" s="6" t="s">
        <v>1239</v>
      </c>
      <c r="C1070" s="7" t="s">
        <v>1245</v>
      </c>
      <c r="D1070" s="7" t="s">
        <v>127</v>
      </c>
    </row>
    <row r="1071" spans="2:4" x14ac:dyDescent="0.25">
      <c r="B1071" s="6" t="s">
        <v>1239</v>
      </c>
      <c r="C1071" s="7" t="s">
        <v>1246</v>
      </c>
      <c r="D1071" s="7" t="s">
        <v>127</v>
      </c>
    </row>
    <row r="1072" spans="2:4" x14ac:dyDescent="0.25">
      <c r="B1072" s="6" t="s">
        <v>1239</v>
      </c>
      <c r="C1072" s="7" t="s">
        <v>1247</v>
      </c>
      <c r="D1072" s="7" t="s">
        <v>127</v>
      </c>
    </row>
    <row r="1073" spans="2:4" x14ac:dyDescent="0.25">
      <c r="B1073" s="6" t="s">
        <v>1239</v>
      </c>
      <c r="C1073" s="7" t="s">
        <v>1248</v>
      </c>
      <c r="D1073" s="7" t="s">
        <v>127</v>
      </c>
    </row>
    <row r="1074" spans="2:4" x14ac:dyDescent="0.25">
      <c r="B1074" s="6" t="s">
        <v>1239</v>
      </c>
      <c r="C1074" s="7" t="s">
        <v>1249</v>
      </c>
      <c r="D1074" s="7" t="s">
        <v>127</v>
      </c>
    </row>
    <row r="1075" spans="2:4" x14ac:dyDescent="0.25">
      <c r="B1075" s="6" t="s">
        <v>1239</v>
      </c>
      <c r="C1075" s="7" t="s">
        <v>1250</v>
      </c>
      <c r="D1075" s="7" t="s">
        <v>127</v>
      </c>
    </row>
    <row r="1076" spans="2:4" x14ac:dyDescent="0.25">
      <c r="B1076" s="6" t="s">
        <v>1239</v>
      </c>
      <c r="C1076" s="7" t="s">
        <v>1251</v>
      </c>
      <c r="D1076" s="7" t="s">
        <v>127</v>
      </c>
    </row>
    <row r="1077" spans="2:4" x14ac:dyDescent="0.25">
      <c r="B1077" s="31" t="s">
        <v>1252</v>
      </c>
      <c r="C1077" s="7" t="s">
        <v>1253</v>
      </c>
      <c r="D1077" s="7" t="s">
        <v>128</v>
      </c>
    </row>
    <row r="1078" spans="2:4" x14ac:dyDescent="0.25">
      <c r="B1078" s="6" t="s">
        <v>1252</v>
      </c>
      <c r="C1078" s="7" t="s">
        <v>1254</v>
      </c>
      <c r="D1078" s="7" t="s">
        <v>128</v>
      </c>
    </row>
    <row r="1079" spans="2:4" x14ac:dyDescent="0.25">
      <c r="B1079" s="6" t="s">
        <v>1252</v>
      </c>
      <c r="C1079" s="7" t="s">
        <v>1255</v>
      </c>
      <c r="D1079" s="7" t="s">
        <v>128</v>
      </c>
    </row>
    <row r="1080" spans="2:4" x14ac:dyDescent="0.25">
      <c r="B1080" s="6" t="s">
        <v>1252</v>
      </c>
      <c r="C1080" s="7" t="s">
        <v>1256</v>
      </c>
      <c r="D1080" s="7" t="s">
        <v>128</v>
      </c>
    </row>
    <row r="1081" spans="2:4" x14ac:dyDescent="0.25">
      <c r="B1081" s="6" t="s">
        <v>1252</v>
      </c>
      <c r="C1081" s="7" t="s">
        <v>1257</v>
      </c>
      <c r="D1081" s="7" t="s">
        <v>128</v>
      </c>
    </row>
    <row r="1082" spans="2:4" x14ac:dyDescent="0.25">
      <c r="B1082" s="6" t="s">
        <v>1252</v>
      </c>
      <c r="C1082" s="7" t="s">
        <v>1150</v>
      </c>
      <c r="D1082" s="7" t="s">
        <v>128</v>
      </c>
    </row>
    <row r="1083" spans="2:4" x14ac:dyDescent="0.25">
      <c r="B1083" s="6" t="s">
        <v>1252</v>
      </c>
      <c r="C1083" s="7" t="s">
        <v>1258</v>
      </c>
      <c r="D1083" s="7" t="s">
        <v>128</v>
      </c>
    </row>
    <row r="1084" spans="2:4" x14ac:dyDescent="0.25">
      <c r="B1084" s="6" t="s">
        <v>1252</v>
      </c>
      <c r="C1084" s="7" t="s">
        <v>1259</v>
      </c>
      <c r="D1084" s="7" t="s">
        <v>128</v>
      </c>
    </row>
    <row r="1085" spans="2:4" x14ac:dyDescent="0.25">
      <c r="B1085" s="6" t="s">
        <v>1252</v>
      </c>
      <c r="C1085" s="7" t="s">
        <v>1260</v>
      </c>
      <c r="D1085" s="7" t="s">
        <v>128</v>
      </c>
    </row>
    <row r="1086" spans="2:4" x14ac:dyDescent="0.25">
      <c r="B1086" s="6" t="s">
        <v>1252</v>
      </c>
      <c r="C1086" s="7" t="s">
        <v>1261</v>
      </c>
      <c r="D1086" s="7" t="s">
        <v>128</v>
      </c>
    </row>
    <row r="1087" spans="2:4" x14ac:dyDescent="0.25">
      <c r="B1087" s="6" t="s">
        <v>1252</v>
      </c>
      <c r="C1087" s="7" t="s">
        <v>1216</v>
      </c>
      <c r="D1087" s="7" t="s">
        <v>128</v>
      </c>
    </row>
    <row r="1088" spans="2:4" x14ac:dyDescent="0.25">
      <c r="B1088" s="6" t="s">
        <v>1252</v>
      </c>
      <c r="C1088" s="7" t="s">
        <v>1262</v>
      </c>
      <c r="D1088" s="7" t="s">
        <v>128</v>
      </c>
    </row>
    <row r="1089" spans="2:4" x14ac:dyDescent="0.25">
      <c r="B1089" s="6" t="s">
        <v>1252</v>
      </c>
      <c r="C1089" s="7" t="s">
        <v>1263</v>
      </c>
      <c r="D1089" s="7" t="s">
        <v>128</v>
      </c>
    </row>
    <row r="1090" spans="2:4" x14ac:dyDescent="0.25">
      <c r="B1090" s="31" t="s">
        <v>1264</v>
      </c>
      <c r="C1090" s="7" t="s">
        <v>1265</v>
      </c>
      <c r="D1090" s="7" t="s">
        <v>129</v>
      </c>
    </row>
    <row r="1091" spans="2:4" x14ac:dyDescent="0.25">
      <c r="B1091" s="6" t="s">
        <v>1264</v>
      </c>
      <c r="C1091" s="7" t="s">
        <v>1266</v>
      </c>
      <c r="D1091" s="7" t="s">
        <v>129</v>
      </c>
    </row>
    <row r="1092" spans="2:4" x14ac:dyDescent="0.25">
      <c r="B1092" s="6" t="s">
        <v>1264</v>
      </c>
      <c r="C1092" s="7" t="s">
        <v>1267</v>
      </c>
      <c r="D1092" s="7" t="s">
        <v>129</v>
      </c>
    </row>
    <row r="1093" spans="2:4" x14ac:dyDescent="0.25">
      <c r="B1093" s="6" t="s">
        <v>1264</v>
      </c>
      <c r="C1093" s="7" t="s">
        <v>1268</v>
      </c>
      <c r="D1093" s="7" t="s">
        <v>129</v>
      </c>
    </row>
    <row r="1094" spans="2:4" x14ac:dyDescent="0.25">
      <c r="B1094" s="6" t="s">
        <v>1264</v>
      </c>
      <c r="C1094" s="7" t="s">
        <v>1269</v>
      </c>
      <c r="D1094" s="7" t="s">
        <v>129</v>
      </c>
    </row>
    <row r="1095" spans="2:4" x14ac:dyDescent="0.25">
      <c r="B1095" s="6" t="s">
        <v>1264</v>
      </c>
      <c r="C1095" s="7" t="s">
        <v>1270</v>
      </c>
      <c r="D1095" s="7" t="s">
        <v>129</v>
      </c>
    </row>
    <row r="1096" spans="2:4" x14ac:dyDescent="0.25">
      <c r="B1096" s="6" t="s">
        <v>1264</v>
      </c>
      <c r="C1096" s="7" t="s">
        <v>1271</v>
      </c>
      <c r="D1096" s="7" t="s">
        <v>129</v>
      </c>
    </row>
    <row r="1097" spans="2:4" x14ac:dyDescent="0.25">
      <c r="B1097" s="6" t="s">
        <v>1264</v>
      </c>
      <c r="C1097" s="7" t="s">
        <v>1272</v>
      </c>
      <c r="D1097" s="7" t="s">
        <v>129</v>
      </c>
    </row>
    <row r="1098" spans="2:4" x14ac:dyDescent="0.25">
      <c r="B1098" s="6" t="s">
        <v>1264</v>
      </c>
      <c r="C1098" s="7" t="s">
        <v>1273</v>
      </c>
      <c r="D1098" s="7" t="s">
        <v>129</v>
      </c>
    </row>
    <row r="1099" spans="2:4" x14ac:dyDescent="0.25">
      <c r="B1099" s="6" t="s">
        <v>1264</v>
      </c>
      <c r="C1099" s="7" t="s">
        <v>1274</v>
      </c>
      <c r="D1099" s="7" t="s">
        <v>129</v>
      </c>
    </row>
    <row r="1100" spans="2:4" x14ac:dyDescent="0.25">
      <c r="B1100" s="6" t="s">
        <v>1264</v>
      </c>
      <c r="C1100" s="7" t="s">
        <v>1275</v>
      </c>
      <c r="D1100" s="7" t="s">
        <v>129</v>
      </c>
    </row>
    <row r="1101" spans="2:4" x14ac:dyDescent="0.25">
      <c r="B1101" s="6" t="s">
        <v>1264</v>
      </c>
      <c r="C1101" s="7" t="s">
        <v>1276</v>
      </c>
      <c r="D1101" s="7" t="s">
        <v>129</v>
      </c>
    </row>
    <row r="1102" spans="2:4" x14ac:dyDescent="0.25">
      <c r="B1102" s="6" t="s">
        <v>1264</v>
      </c>
      <c r="C1102" s="7" t="s">
        <v>1277</v>
      </c>
      <c r="D1102" s="7" t="s">
        <v>129</v>
      </c>
    </row>
    <row r="1103" spans="2:4" x14ac:dyDescent="0.25">
      <c r="B1103" s="6" t="s">
        <v>1264</v>
      </c>
      <c r="C1103" s="7" t="s">
        <v>1278</v>
      </c>
      <c r="D1103" s="7" t="s">
        <v>129</v>
      </c>
    </row>
    <row r="1104" spans="2:4" x14ac:dyDescent="0.25">
      <c r="B1104" s="6" t="s">
        <v>1264</v>
      </c>
      <c r="C1104" s="7" t="s">
        <v>1279</v>
      </c>
      <c r="D1104" s="7" t="s">
        <v>129</v>
      </c>
    </row>
    <row r="1105" spans="2:4" x14ac:dyDescent="0.25">
      <c r="B1105" s="31" t="s">
        <v>1280</v>
      </c>
      <c r="C1105" s="7" t="s">
        <v>1281</v>
      </c>
      <c r="D1105" s="7" t="s">
        <v>130</v>
      </c>
    </row>
    <row r="1106" spans="2:4" x14ac:dyDescent="0.25">
      <c r="B1106" s="6" t="s">
        <v>1282</v>
      </c>
      <c r="C1106" s="7" t="s">
        <v>1283</v>
      </c>
      <c r="D1106" s="7" t="s">
        <v>130</v>
      </c>
    </row>
    <row r="1107" spans="2:4" x14ac:dyDescent="0.25">
      <c r="B1107" s="6" t="s">
        <v>1282</v>
      </c>
      <c r="C1107" s="7" t="s">
        <v>1284</v>
      </c>
      <c r="D1107" s="7" t="s">
        <v>130</v>
      </c>
    </row>
    <row r="1108" spans="2:4" x14ac:dyDescent="0.25">
      <c r="B1108" s="6" t="s">
        <v>1282</v>
      </c>
      <c r="C1108" s="7" t="s">
        <v>1285</v>
      </c>
      <c r="D1108" s="7" t="s">
        <v>130</v>
      </c>
    </row>
    <row r="1109" spans="2:4" x14ac:dyDescent="0.25">
      <c r="B1109" s="6" t="s">
        <v>1282</v>
      </c>
      <c r="C1109" s="7" t="s">
        <v>1286</v>
      </c>
      <c r="D1109" s="7" t="s">
        <v>130</v>
      </c>
    </row>
    <row r="1110" spans="2:4" x14ac:dyDescent="0.25">
      <c r="B1110" s="6" t="s">
        <v>1282</v>
      </c>
      <c r="C1110" s="7" t="s">
        <v>1287</v>
      </c>
      <c r="D1110" s="7" t="s">
        <v>130</v>
      </c>
    </row>
    <row r="1111" spans="2:4" x14ac:dyDescent="0.25">
      <c r="B1111" s="6" t="s">
        <v>1282</v>
      </c>
      <c r="C1111" s="7" t="s">
        <v>1288</v>
      </c>
      <c r="D1111" s="7" t="s">
        <v>130</v>
      </c>
    </row>
    <row r="1112" spans="2:4" x14ac:dyDescent="0.25">
      <c r="B1112" s="6" t="s">
        <v>1282</v>
      </c>
      <c r="C1112" s="7" t="s">
        <v>1289</v>
      </c>
      <c r="D1112" s="7" t="s">
        <v>130</v>
      </c>
    </row>
    <row r="1113" spans="2:4" x14ac:dyDescent="0.25">
      <c r="B1113" s="6" t="s">
        <v>1282</v>
      </c>
      <c r="C1113" s="7" t="s">
        <v>1290</v>
      </c>
      <c r="D1113" s="7" t="s">
        <v>130</v>
      </c>
    </row>
    <row r="1114" spans="2:4" x14ac:dyDescent="0.25">
      <c r="B1114" s="6" t="s">
        <v>1282</v>
      </c>
      <c r="C1114" s="7" t="s">
        <v>1291</v>
      </c>
      <c r="D1114" s="7" t="s">
        <v>130</v>
      </c>
    </row>
    <row r="1115" spans="2:4" x14ac:dyDescent="0.25">
      <c r="B1115" s="6" t="s">
        <v>1282</v>
      </c>
      <c r="C1115" s="7" t="s">
        <v>1292</v>
      </c>
      <c r="D1115" s="7" t="s">
        <v>130</v>
      </c>
    </row>
    <row r="1116" spans="2:4" x14ac:dyDescent="0.25">
      <c r="B1116" s="6" t="s">
        <v>1282</v>
      </c>
      <c r="C1116" s="7" t="s">
        <v>1293</v>
      </c>
      <c r="D1116" s="7" t="s">
        <v>130</v>
      </c>
    </row>
    <row r="1117" spans="2:4" x14ac:dyDescent="0.25">
      <c r="B1117" s="6" t="s">
        <v>1282</v>
      </c>
      <c r="C1117" s="7" t="s">
        <v>1294</v>
      </c>
      <c r="D1117" s="7" t="s">
        <v>130</v>
      </c>
    </row>
    <row r="1118" spans="2:4" x14ac:dyDescent="0.25">
      <c r="B1118" s="6" t="s">
        <v>1282</v>
      </c>
      <c r="C1118" s="7" t="s">
        <v>1295</v>
      </c>
      <c r="D1118" s="7" t="s">
        <v>130</v>
      </c>
    </row>
    <row r="1119" spans="2:4" x14ac:dyDescent="0.25">
      <c r="B1119" s="6" t="s">
        <v>1282</v>
      </c>
      <c r="C1119" s="7" t="s">
        <v>1296</v>
      </c>
      <c r="D1119" s="7" t="s">
        <v>130</v>
      </c>
    </row>
    <row r="1120" spans="2:4" x14ac:dyDescent="0.25">
      <c r="B1120" s="6" t="s">
        <v>1282</v>
      </c>
      <c r="C1120" s="7" t="s">
        <v>1297</v>
      </c>
      <c r="D1120" s="7" t="s">
        <v>130</v>
      </c>
    </row>
    <row r="1121" spans="2:4" x14ac:dyDescent="0.25">
      <c r="B1121" s="6" t="s">
        <v>1282</v>
      </c>
      <c r="C1121" s="7" t="s">
        <v>1298</v>
      </c>
      <c r="D1121" s="7" t="s">
        <v>130</v>
      </c>
    </row>
    <row r="1122" spans="2:4" x14ac:dyDescent="0.25">
      <c r="B1122" s="6" t="s">
        <v>1282</v>
      </c>
      <c r="C1122" s="7" t="s">
        <v>1299</v>
      </c>
      <c r="D1122" s="7" t="s">
        <v>130</v>
      </c>
    </row>
    <row r="1123" spans="2:4" x14ac:dyDescent="0.25">
      <c r="B1123" s="6" t="s">
        <v>1282</v>
      </c>
      <c r="C1123" s="7" t="s">
        <v>1300</v>
      </c>
      <c r="D1123" s="7" t="s">
        <v>130</v>
      </c>
    </row>
    <row r="1124" spans="2:4" x14ac:dyDescent="0.25">
      <c r="B1124" s="6" t="s">
        <v>1282</v>
      </c>
      <c r="C1124" s="7" t="s">
        <v>1301</v>
      </c>
      <c r="D1124" s="7" t="s">
        <v>130</v>
      </c>
    </row>
    <row r="1125" spans="2:4" x14ac:dyDescent="0.25">
      <c r="B1125" s="6" t="s">
        <v>1282</v>
      </c>
      <c r="C1125" s="7" t="s">
        <v>1302</v>
      </c>
      <c r="D1125" s="7" t="s">
        <v>130</v>
      </c>
    </row>
    <row r="1126" spans="2:4" x14ac:dyDescent="0.25">
      <c r="B1126" s="6" t="s">
        <v>1282</v>
      </c>
      <c r="C1126" s="7" t="s">
        <v>1303</v>
      </c>
      <c r="D1126" s="7" t="s">
        <v>130</v>
      </c>
    </row>
    <row r="1127" spans="2:4" x14ac:dyDescent="0.25">
      <c r="B1127" s="6" t="s">
        <v>1282</v>
      </c>
      <c r="C1127" s="7" t="s">
        <v>1304</v>
      </c>
      <c r="D1127" s="7" t="s">
        <v>130</v>
      </c>
    </row>
    <row r="1128" spans="2:4" x14ac:dyDescent="0.25">
      <c r="B1128" s="6" t="s">
        <v>1282</v>
      </c>
      <c r="C1128" s="7" t="s">
        <v>1305</v>
      </c>
      <c r="D1128" s="7" t="s">
        <v>130</v>
      </c>
    </row>
    <row r="1129" spans="2:4" x14ac:dyDescent="0.25">
      <c r="B1129" s="6" t="s">
        <v>1282</v>
      </c>
      <c r="C1129" s="7" t="s">
        <v>1306</v>
      </c>
      <c r="D1129" s="7" t="s">
        <v>130</v>
      </c>
    </row>
    <row r="1130" spans="2:4" x14ac:dyDescent="0.25">
      <c r="B1130" s="6" t="s">
        <v>1282</v>
      </c>
      <c r="C1130" s="7" t="s">
        <v>1307</v>
      </c>
      <c r="D1130" s="7" t="s">
        <v>130</v>
      </c>
    </row>
    <row r="1131" spans="2:4" x14ac:dyDescent="0.25">
      <c r="B1131" s="6" t="s">
        <v>1282</v>
      </c>
      <c r="C1131" s="7" t="s">
        <v>1308</v>
      </c>
      <c r="D1131" s="7" t="s">
        <v>130</v>
      </c>
    </row>
    <row r="1132" spans="2:4" x14ac:dyDescent="0.25">
      <c r="B1132" s="6" t="s">
        <v>1282</v>
      </c>
      <c r="C1132" s="7" t="s">
        <v>1309</v>
      </c>
      <c r="D1132" s="7" t="s">
        <v>130</v>
      </c>
    </row>
    <row r="1133" spans="2:4" x14ac:dyDescent="0.25">
      <c r="B1133" s="6" t="s">
        <v>1282</v>
      </c>
      <c r="C1133" s="7" t="s">
        <v>1310</v>
      </c>
      <c r="D1133" s="7" t="s">
        <v>130</v>
      </c>
    </row>
    <row r="1134" spans="2:4" x14ac:dyDescent="0.25">
      <c r="B1134" s="6" t="s">
        <v>1282</v>
      </c>
      <c r="C1134" s="7" t="s">
        <v>1311</v>
      </c>
      <c r="D1134" s="7" t="s">
        <v>130</v>
      </c>
    </row>
    <row r="1135" spans="2:4" x14ac:dyDescent="0.25">
      <c r="B1135" s="6" t="s">
        <v>1282</v>
      </c>
      <c r="C1135" s="7" t="s">
        <v>1312</v>
      </c>
      <c r="D1135" s="7" t="s">
        <v>130</v>
      </c>
    </row>
    <row r="1136" spans="2:4" x14ac:dyDescent="0.25">
      <c r="B1136" s="6" t="s">
        <v>1282</v>
      </c>
      <c r="C1136" s="7" t="s">
        <v>1313</v>
      </c>
      <c r="D1136" s="7" t="s">
        <v>130</v>
      </c>
    </row>
    <row r="1137" spans="2:4" x14ac:dyDescent="0.25">
      <c r="B1137" s="6" t="s">
        <v>1282</v>
      </c>
      <c r="C1137" s="7" t="s">
        <v>1314</v>
      </c>
      <c r="D1137" s="7" t="s">
        <v>130</v>
      </c>
    </row>
    <row r="1138" spans="2:4" x14ac:dyDescent="0.25">
      <c r="B1138" s="6" t="s">
        <v>1282</v>
      </c>
      <c r="C1138" s="7" t="s">
        <v>1315</v>
      </c>
      <c r="D1138" s="7" t="s">
        <v>130</v>
      </c>
    </row>
    <row r="1139" spans="2:4" x14ac:dyDescent="0.25">
      <c r="B1139" s="6" t="s">
        <v>1282</v>
      </c>
      <c r="C1139" s="7" t="s">
        <v>1316</v>
      </c>
      <c r="D1139" s="7" t="s">
        <v>130</v>
      </c>
    </row>
    <row r="1140" spans="2:4" x14ac:dyDescent="0.25">
      <c r="B1140" s="6" t="s">
        <v>1282</v>
      </c>
      <c r="C1140" s="7" t="s">
        <v>1317</v>
      </c>
      <c r="D1140" s="7" t="s">
        <v>130</v>
      </c>
    </row>
    <row r="1141" spans="2:4" x14ac:dyDescent="0.25">
      <c r="B1141" s="6" t="s">
        <v>1282</v>
      </c>
      <c r="C1141" s="7" t="s">
        <v>1318</v>
      </c>
      <c r="D1141" s="7" t="s">
        <v>130</v>
      </c>
    </row>
    <row r="1142" spans="2:4" x14ac:dyDescent="0.25">
      <c r="B1142" s="6" t="s">
        <v>1282</v>
      </c>
      <c r="C1142" s="7" t="s">
        <v>1319</v>
      </c>
      <c r="D1142" s="7" t="s">
        <v>130</v>
      </c>
    </row>
    <row r="1143" spans="2:4" x14ac:dyDescent="0.25">
      <c r="B1143" s="6" t="s">
        <v>1282</v>
      </c>
      <c r="C1143" s="7" t="s">
        <v>1320</v>
      </c>
      <c r="D1143" s="7" t="s">
        <v>130</v>
      </c>
    </row>
    <row r="1144" spans="2:4" x14ac:dyDescent="0.25">
      <c r="B1144" s="6" t="s">
        <v>1282</v>
      </c>
      <c r="C1144" s="7" t="s">
        <v>760</v>
      </c>
      <c r="D1144" s="7" t="s">
        <v>130</v>
      </c>
    </row>
    <row r="1145" spans="2:4" x14ac:dyDescent="0.25">
      <c r="B1145" s="6" t="s">
        <v>1282</v>
      </c>
      <c r="C1145" s="7" t="s">
        <v>1321</v>
      </c>
      <c r="D1145" s="7" t="s">
        <v>130</v>
      </c>
    </row>
    <row r="1146" spans="2:4" x14ac:dyDescent="0.25">
      <c r="B1146" s="6" t="s">
        <v>1282</v>
      </c>
      <c r="C1146" s="7" t="s">
        <v>1322</v>
      </c>
      <c r="D1146" s="7" t="s">
        <v>130</v>
      </c>
    </row>
    <row r="1147" spans="2:4" x14ac:dyDescent="0.25">
      <c r="B1147" s="31" t="s">
        <v>1323</v>
      </c>
      <c r="C1147" s="7" t="s">
        <v>1324</v>
      </c>
      <c r="D1147" s="7" t="s">
        <v>131</v>
      </c>
    </row>
    <row r="1148" spans="2:4" x14ac:dyDescent="0.25">
      <c r="B1148" s="6" t="s">
        <v>1323</v>
      </c>
      <c r="C1148" s="7" t="s">
        <v>336</v>
      </c>
      <c r="D1148" s="7" t="s">
        <v>131</v>
      </c>
    </row>
    <row r="1149" spans="2:4" x14ac:dyDescent="0.25">
      <c r="B1149" s="6" t="s">
        <v>1323</v>
      </c>
      <c r="C1149" s="7" t="s">
        <v>1325</v>
      </c>
      <c r="D1149" s="7" t="s">
        <v>131</v>
      </c>
    </row>
    <row r="1150" spans="2:4" x14ac:dyDescent="0.25">
      <c r="B1150" s="6" t="s">
        <v>1323</v>
      </c>
      <c r="C1150" s="7" t="s">
        <v>1326</v>
      </c>
      <c r="D1150" s="7" t="s">
        <v>131</v>
      </c>
    </row>
    <row r="1151" spans="2:4" x14ac:dyDescent="0.25">
      <c r="B1151" s="6" t="s">
        <v>1323</v>
      </c>
      <c r="C1151" s="7" t="s">
        <v>1327</v>
      </c>
      <c r="D1151" s="7" t="s">
        <v>131</v>
      </c>
    </row>
    <row r="1152" spans="2:4" x14ac:dyDescent="0.25">
      <c r="B1152" s="6" t="s">
        <v>1323</v>
      </c>
      <c r="C1152" s="7" t="s">
        <v>1328</v>
      </c>
      <c r="D1152" s="7" t="s">
        <v>131</v>
      </c>
    </row>
    <row r="1153" spans="2:4" x14ac:dyDescent="0.25">
      <c r="B1153" s="6" t="s">
        <v>1323</v>
      </c>
      <c r="C1153" s="7" t="s">
        <v>1329</v>
      </c>
      <c r="D1153" s="7" t="s">
        <v>131</v>
      </c>
    </row>
    <row r="1154" spans="2:4" x14ac:dyDescent="0.25">
      <c r="B1154" s="6" t="s">
        <v>1323</v>
      </c>
      <c r="C1154" s="7" t="s">
        <v>1330</v>
      </c>
      <c r="D1154" s="7" t="s">
        <v>131</v>
      </c>
    </row>
    <row r="1155" spans="2:4" x14ac:dyDescent="0.25">
      <c r="B1155" s="6" t="s">
        <v>1323</v>
      </c>
      <c r="C1155" s="7" t="s">
        <v>1331</v>
      </c>
      <c r="D1155" s="7" t="s">
        <v>131</v>
      </c>
    </row>
    <row r="1156" spans="2:4" x14ac:dyDescent="0.25">
      <c r="B1156" s="6" t="s">
        <v>1323</v>
      </c>
      <c r="C1156" s="7" t="s">
        <v>1332</v>
      </c>
      <c r="D1156" s="7" t="s">
        <v>131</v>
      </c>
    </row>
    <row r="1157" spans="2:4" x14ac:dyDescent="0.25">
      <c r="B1157" s="6" t="s">
        <v>1323</v>
      </c>
      <c r="C1157" s="7" t="s">
        <v>1333</v>
      </c>
      <c r="D1157" s="7" t="s">
        <v>131</v>
      </c>
    </row>
    <row r="1158" spans="2:4" x14ac:dyDescent="0.25">
      <c r="B1158" s="6" t="s">
        <v>1323</v>
      </c>
      <c r="C1158" s="7" t="s">
        <v>1334</v>
      </c>
      <c r="D1158" s="7" t="s">
        <v>131</v>
      </c>
    </row>
    <row r="1159" spans="2:4" x14ac:dyDescent="0.25">
      <c r="B1159" s="6" t="s">
        <v>1323</v>
      </c>
      <c r="C1159" s="7" t="s">
        <v>1335</v>
      </c>
      <c r="D1159" s="7" t="s">
        <v>131</v>
      </c>
    </row>
    <row r="1160" spans="2:4" x14ac:dyDescent="0.25">
      <c r="B1160" s="6" t="s">
        <v>1323</v>
      </c>
      <c r="C1160" s="7" t="s">
        <v>1336</v>
      </c>
      <c r="D1160" s="7" t="s">
        <v>131</v>
      </c>
    </row>
    <row r="1161" spans="2:4" x14ac:dyDescent="0.25">
      <c r="B1161" s="6" t="s">
        <v>1323</v>
      </c>
      <c r="C1161" s="7" t="s">
        <v>1337</v>
      </c>
      <c r="D1161" s="7" t="s">
        <v>131</v>
      </c>
    </row>
    <row r="1162" spans="2:4" x14ac:dyDescent="0.25">
      <c r="B1162" s="6" t="s">
        <v>1323</v>
      </c>
      <c r="C1162" s="7" t="s">
        <v>1338</v>
      </c>
      <c r="D1162" s="7" t="s">
        <v>131</v>
      </c>
    </row>
    <row r="1163" spans="2:4" x14ac:dyDescent="0.25">
      <c r="B1163" s="6" t="s">
        <v>1323</v>
      </c>
      <c r="C1163" s="7" t="s">
        <v>1339</v>
      </c>
      <c r="D1163" s="7" t="s">
        <v>131</v>
      </c>
    </row>
    <row r="1164" spans="2:4" x14ac:dyDescent="0.25">
      <c r="B1164" s="6" t="s">
        <v>1323</v>
      </c>
      <c r="C1164" s="7" t="s">
        <v>1340</v>
      </c>
      <c r="D1164" s="7" t="s">
        <v>131</v>
      </c>
    </row>
    <row r="1165" spans="2:4" x14ac:dyDescent="0.25">
      <c r="B1165" s="6" t="s">
        <v>1323</v>
      </c>
      <c r="C1165" s="7" t="s">
        <v>1341</v>
      </c>
      <c r="D1165" s="7" t="s">
        <v>131</v>
      </c>
    </row>
    <row r="1166" spans="2:4" x14ac:dyDescent="0.25">
      <c r="B1166" s="6" t="s">
        <v>1323</v>
      </c>
      <c r="C1166" s="7" t="s">
        <v>1342</v>
      </c>
      <c r="D1166" s="7" t="s">
        <v>131</v>
      </c>
    </row>
    <row r="1167" spans="2:4" x14ac:dyDescent="0.25">
      <c r="B1167" s="6" t="s">
        <v>1323</v>
      </c>
      <c r="C1167" s="7" t="s">
        <v>1343</v>
      </c>
      <c r="D1167" s="7" t="s">
        <v>131</v>
      </c>
    </row>
    <row r="1168" spans="2:4" x14ac:dyDescent="0.25">
      <c r="B1168" s="6" t="s">
        <v>1323</v>
      </c>
      <c r="C1168" s="7" t="s">
        <v>1344</v>
      </c>
      <c r="D1168" s="7" t="s">
        <v>131</v>
      </c>
    </row>
    <row r="1169" spans="2:4" x14ac:dyDescent="0.25">
      <c r="B1169" s="6" t="s">
        <v>1323</v>
      </c>
      <c r="C1169" s="7" t="s">
        <v>1345</v>
      </c>
      <c r="D1169" s="7" t="s">
        <v>131</v>
      </c>
    </row>
    <row r="1170" spans="2:4" x14ac:dyDescent="0.25">
      <c r="B1170" s="6" t="s">
        <v>1323</v>
      </c>
      <c r="C1170" s="7" t="s">
        <v>1346</v>
      </c>
      <c r="D1170" s="7" t="s">
        <v>131</v>
      </c>
    </row>
    <row r="1171" spans="2:4" x14ac:dyDescent="0.25">
      <c r="B1171" s="6" t="s">
        <v>1323</v>
      </c>
      <c r="C1171" s="7" t="s">
        <v>1347</v>
      </c>
      <c r="D1171" s="7" t="s">
        <v>131</v>
      </c>
    </row>
    <row r="1172" spans="2:4" x14ac:dyDescent="0.25">
      <c r="B1172" s="6" t="s">
        <v>1323</v>
      </c>
      <c r="C1172" s="7" t="s">
        <v>1348</v>
      </c>
      <c r="D1172" s="7" t="s">
        <v>131</v>
      </c>
    </row>
    <row r="1173" spans="2:4" x14ac:dyDescent="0.25">
      <c r="B1173" s="6" t="s">
        <v>1323</v>
      </c>
      <c r="C1173" s="7" t="s">
        <v>1349</v>
      </c>
      <c r="D1173" s="7" t="s">
        <v>131</v>
      </c>
    </row>
    <row r="1174" spans="2:4" x14ac:dyDescent="0.25">
      <c r="B1174" s="6" t="s">
        <v>1323</v>
      </c>
      <c r="C1174" s="7" t="s">
        <v>1350</v>
      </c>
      <c r="D1174" s="7" t="s">
        <v>131</v>
      </c>
    </row>
    <row r="1175" spans="2:4" x14ac:dyDescent="0.25">
      <c r="B1175" s="31" t="s">
        <v>1351</v>
      </c>
      <c r="C1175" s="7" t="s">
        <v>1352</v>
      </c>
      <c r="D1175" s="7" t="s">
        <v>132</v>
      </c>
    </row>
    <row r="1176" spans="2:4" x14ac:dyDescent="0.25">
      <c r="B1176" s="6" t="s">
        <v>1351</v>
      </c>
      <c r="C1176" s="7" t="s">
        <v>1353</v>
      </c>
      <c r="D1176" s="7" t="s">
        <v>132</v>
      </c>
    </row>
    <row r="1177" spans="2:4" x14ac:dyDescent="0.25">
      <c r="B1177" s="6" t="s">
        <v>1351</v>
      </c>
      <c r="C1177" s="7" t="s">
        <v>1354</v>
      </c>
      <c r="D1177" s="7" t="s">
        <v>132</v>
      </c>
    </row>
    <row r="1178" spans="2:4" x14ac:dyDescent="0.25">
      <c r="B1178" s="6" t="s">
        <v>1351</v>
      </c>
      <c r="C1178" s="7" t="s">
        <v>1355</v>
      </c>
      <c r="D1178" s="7" t="s">
        <v>132</v>
      </c>
    </row>
    <row r="1179" spans="2:4" x14ac:dyDescent="0.25">
      <c r="B1179" s="6" t="s">
        <v>1351</v>
      </c>
      <c r="C1179" s="7" t="s">
        <v>1356</v>
      </c>
      <c r="D1179" s="7" t="s">
        <v>132</v>
      </c>
    </row>
    <row r="1180" spans="2:4" x14ac:dyDescent="0.25">
      <c r="B1180" s="6" t="s">
        <v>1351</v>
      </c>
      <c r="C1180" s="7" t="s">
        <v>1357</v>
      </c>
      <c r="D1180" s="7" t="s">
        <v>132</v>
      </c>
    </row>
    <row r="1181" spans="2:4" x14ac:dyDescent="0.25">
      <c r="B1181" s="6" t="s">
        <v>1351</v>
      </c>
      <c r="C1181" s="7" t="s">
        <v>1358</v>
      </c>
      <c r="D1181" s="7" t="s">
        <v>132</v>
      </c>
    </row>
    <row r="1182" spans="2:4" x14ac:dyDescent="0.25">
      <c r="B1182" s="6" t="s">
        <v>1351</v>
      </c>
      <c r="C1182" s="7" t="s">
        <v>1359</v>
      </c>
      <c r="D1182" s="7" t="s">
        <v>132</v>
      </c>
    </row>
    <row r="1183" spans="2:4" x14ac:dyDescent="0.25">
      <c r="B1183" s="6" t="s">
        <v>1351</v>
      </c>
      <c r="C1183" s="7" t="s">
        <v>1186</v>
      </c>
      <c r="D1183" s="7" t="s">
        <v>132</v>
      </c>
    </row>
    <row r="1184" spans="2:4" x14ac:dyDescent="0.25">
      <c r="B1184" s="6" t="s">
        <v>1351</v>
      </c>
      <c r="C1184" s="7" t="s">
        <v>1360</v>
      </c>
      <c r="D1184" s="7" t="s">
        <v>132</v>
      </c>
    </row>
    <row r="1185" spans="2:4" x14ac:dyDescent="0.25">
      <c r="B1185" s="6" t="s">
        <v>1351</v>
      </c>
      <c r="C1185" s="7" t="s">
        <v>1361</v>
      </c>
      <c r="D1185" s="7" t="s">
        <v>132</v>
      </c>
    </row>
    <row r="1186" spans="2:4" x14ac:dyDescent="0.25">
      <c r="B1186" s="6" t="s">
        <v>1351</v>
      </c>
      <c r="C1186" s="7" t="s">
        <v>1362</v>
      </c>
      <c r="D1186" s="7" t="s">
        <v>132</v>
      </c>
    </row>
    <row r="1187" spans="2:4" x14ac:dyDescent="0.25">
      <c r="B1187" s="6" t="s">
        <v>1351</v>
      </c>
      <c r="C1187" s="7" t="s">
        <v>1363</v>
      </c>
      <c r="D1187" s="7" t="s">
        <v>132</v>
      </c>
    </row>
    <row r="1188" spans="2:4" x14ac:dyDescent="0.25">
      <c r="B1188" s="31" t="s">
        <v>1364</v>
      </c>
      <c r="C1188" s="7" t="s">
        <v>1365</v>
      </c>
      <c r="D1188" s="7" t="s">
        <v>133</v>
      </c>
    </row>
    <row r="1189" spans="2:4" x14ac:dyDescent="0.25">
      <c r="B1189" s="6" t="s">
        <v>1364</v>
      </c>
      <c r="C1189" s="7" t="s">
        <v>1366</v>
      </c>
      <c r="D1189" s="7" t="s">
        <v>133</v>
      </c>
    </row>
    <row r="1190" spans="2:4" x14ac:dyDescent="0.25">
      <c r="B1190" s="6" t="s">
        <v>1364</v>
      </c>
      <c r="C1190" s="7" t="s">
        <v>1367</v>
      </c>
      <c r="D1190" s="7" t="s">
        <v>133</v>
      </c>
    </row>
    <row r="1191" spans="2:4" x14ac:dyDescent="0.25">
      <c r="B1191" s="6" t="s">
        <v>1364</v>
      </c>
      <c r="C1191" s="7" t="s">
        <v>1368</v>
      </c>
      <c r="D1191" s="7" t="s">
        <v>133</v>
      </c>
    </row>
    <row r="1192" spans="2:4" x14ac:dyDescent="0.25">
      <c r="B1192" s="6" t="s">
        <v>1364</v>
      </c>
      <c r="C1192" s="7" t="s">
        <v>1369</v>
      </c>
      <c r="D1192" s="7" t="s">
        <v>133</v>
      </c>
    </row>
    <row r="1193" spans="2:4" x14ac:dyDescent="0.25">
      <c r="B1193" s="6" t="s">
        <v>1364</v>
      </c>
      <c r="C1193" s="7" t="s">
        <v>1370</v>
      </c>
      <c r="D1193" s="7" t="s">
        <v>133</v>
      </c>
    </row>
    <row r="1194" spans="2:4" x14ac:dyDescent="0.25">
      <c r="B1194" s="31" t="s">
        <v>1371</v>
      </c>
      <c r="C1194" s="7" t="s">
        <v>1372</v>
      </c>
      <c r="D1194" s="7" t="s">
        <v>134</v>
      </c>
    </row>
    <row r="1195" spans="2:4" x14ac:dyDescent="0.25">
      <c r="B1195" s="6" t="s">
        <v>1371</v>
      </c>
      <c r="C1195" s="7" t="s">
        <v>1373</v>
      </c>
      <c r="D1195" s="7" t="s">
        <v>134</v>
      </c>
    </row>
    <row r="1196" spans="2:4" x14ac:dyDescent="0.25">
      <c r="B1196" s="6" t="s">
        <v>1371</v>
      </c>
      <c r="C1196" s="7" t="s">
        <v>1374</v>
      </c>
      <c r="D1196" s="7" t="s">
        <v>134</v>
      </c>
    </row>
    <row r="1197" spans="2:4" x14ac:dyDescent="0.25">
      <c r="B1197" s="6" t="s">
        <v>1371</v>
      </c>
      <c r="C1197" s="7" t="s">
        <v>1375</v>
      </c>
      <c r="D1197" s="7" t="s">
        <v>134</v>
      </c>
    </row>
    <row r="1198" spans="2:4" x14ac:dyDescent="0.25">
      <c r="B1198" s="6" t="s">
        <v>1371</v>
      </c>
      <c r="C1198" s="7" t="s">
        <v>1376</v>
      </c>
      <c r="D1198" s="7" t="s">
        <v>134</v>
      </c>
    </row>
    <row r="1199" spans="2:4" x14ac:dyDescent="0.25">
      <c r="B1199" s="6" t="s">
        <v>1371</v>
      </c>
      <c r="C1199" s="7" t="s">
        <v>1377</v>
      </c>
      <c r="D1199" s="7" t="s">
        <v>134</v>
      </c>
    </row>
    <row r="1200" spans="2:4" x14ac:dyDescent="0.25">
      <c r="B1200" s="6" t="s">
        <v>1371</v>
      </c>
      <c r="C1200" s="7" t="s">
        <v>379</v>
      </c>
      <c r="D1200" s="7" t="s">
        <v>134</v>
      </c>
    </row>
    <row r="1201" spans="2:4" x14ac:dyDescent="0.25">
      <c r="B1201" s="6" t="s">
        <v>1371</v>
      </c>
      <c r="C1201" s="7" t="s">
        <v>336</v>
      </c>
      <c r="D1201" s="7" t="s">
        <v>134</v>
      </c>
    </row>
    <row r="1202" spans="2:4" x14ac:dyDescent="0.25">
      <c r="B1202" s="6" t="s">
        <v>1371</v>
      </c>
      <c r="C1202" s="7" t="s">
        <v>1378</v>
      </c>
      <c r="D1202" s="7" t="s">
        <v>134</v>
      </c>
    </row>
    <row r="1203" spans="2:4" x14ac:dyDescent="0.25">
      <c r="B1203" s="6" t="s">
        <v>1371</v>
      </c>
      <c r="C1203" s="7" t="s">
        <v>1379</v>
      </c>
      <c r="D1203" s="7" t="s">
        <v>134</v>
      </c>
    </row>
    <row r="1204" spans="2:4" x14ac:dyDescent="0.25">
      <c r="B1204" s="6" t="s">
        <v>1371</v>
      </c>
      <c r="C1204" s="7" t="s">
        <v>1380</v>
      </c>
      <c r="D1204" s="7" t="s">
        <v>134</v>
      </c>
    </row>
    <row r="1205" spans="2:4" x14ac:dyDescent="0.25">
      <c r="B1205" s="6" t="s">
        <v>1371</v>
      </c>
      <c r="C1205" s="7" t="s">
        <v>1127</v>
      </c>
      <c r="D1205" s="7" t="s">
        <v>134</v>
      </c>
    </row>
    <row r="1206" spans="2:4" x14ac:dyDescent="0.25">
      <c r="B1206" s="6" t="s">
        <v>1371</v>
      </c>
      <c r="C1206" s="7" t="s">
        <v>1381</v>
      </c>
      <c r="D1206" s="7" t="s">
        <v>134</v>
      </c>
    </row>
    <row r="1207" spans="2:4" x14ac:dyDescent="0.25">
      <c r="B1207" s="6" t="s">
        <v>1371</v>
      </c>
      <c r="C1207" s="7" t="s">
        <v>1382</v>
      </c>
      <c r="D1207" s="7" t="s">
        <v>134</v>
      </c>
    </row>
    <row r="1208" spans="2:4" x14ac:dyDescent="0.25">
      <c r="B1208" s="6" t="s">
        <v>1371</v>
      </c>
      <c r="C1208" s="7" t="s">
        <v>1383</v>
      </c>
      <c r="D1208" s="7" t="s">
        <v>134</v>
      </c>
    </row>
    <row r="1209" spans="2:4" x14ac:dyDescent="0.25">
      <c r="B1209" s="6" t="s">
        <v>1371</v>
      </c>
      <c r="C1209" s="7" t="s">
        <v>1384</v>
      </c>
      <c r="D1209" s="7" t="s">
        <v>134</v>
      </c>
    </row>
    <row r="1210" spans="2:4" x14ac:dyDescent="0.25">
      <c r="B1210" s="6" t="s">
        <v>1371</v>
      </c>
      <c r="C1210" s="7" t="s">
        <v>1385</v>
      </c>
      <c r="D1210" s="7" t="s">
        <v>134</v>
      </c>
    </row>
    <row r="1211" spans="2:4" x14ac:dyDescent="0.25">
      <c r="B1211" s="6" t="s">
        <v>1371</v>
      </c>
      <c r="C1211" s="7" t="s">
        <v>1386</v>
      </c>
      <c r="D1211" s="7" t="s">
        <v>134</v>
      </c>
    </row>
    <row r="1212" spans="2:4" x14ac:dyDescent="0.25">
      <c r="B1212" s="6" t="s">
        <v>1371</v>
      </c>
      <c r="C1212" s="7" t="s">
        <v>1387</v>
      </c>
      <c r="D1212" s="7" t="s">
        <v>134</v>
      </c>
    </row>
    <row r="1213" spans="2:4" x14ac:dyDescent="0.25">
      <c r="B1213" s="6" t="s">
        <v>1371</v>
      </c>
      <c r="C1213" s="7" t="s">
        <v>1388</v>
      </c>
      <c r="D1213" s="7" t="s">
        <v>134</v>
      </c>
    </row>
    <row r="1214" spans="2:4" x14ac:dyDescent="0.25">
      <c r="B1214" s="6" t="s">
        <v>1371</v>
      </c>
      <c r="C1214" s="7" t="s">
        <v>1389</v>
      </c>
      <c r="D1214" s="7" t="s">
        <v>134</v>
      </c>
    </row>
    <row r="1215" spans="2:4" x14ac:dyDescent="0.25">
      <c r="B1215" s="6" t="s">
        <v>1371</v>
      </c>
      <c r="C1215" s="7" t="s">
        <v>1390</v>
      </c>
      <c r="D1215" s="7" t="s">
        <v>134</v>
      </c>
    </row>
    <row r="1216" spans="2:4" x14ac:dyDescent="0.25">
      <c r="B1216" s="6" t="s">
        <v>1371</v>
      </c>
      <c r="C1216" s="7" t="s">
        <v>1391</v>
      </c>
      <c r="D1216" s="7" t="s">
        <v>134</v>
      </c>
    </row>
    <row r="1217" spans="2:4" x14ac:dyDescent="0.25">
      <c r="B1217" s="6" t="s">
        <v>1371</v>
      </c>
      <c r="C1217" s="7" t="s">
        <v>1392</v>
      </c>
      <c r="D1217" s="7" t="s">
        <v>134</v>
      </c>
    </row>
    <row r="1218" spans="2:4" x14ac:dyDescent="0.25">
      <c r="B1218" s="31" t="s">
        <v>1393</v>
      </c>
      <c r="C1218" s="7" t="s">
        <v>1394</v>
      </c>
      <c r="D1218" s="7" t="s">
        <v>135</v>
      </c>
    </row>
    <row r="1219" spans="2:4" x14ac:dyDescent="0.25">
      <c r="B1219" s="6" t="s">
        <v>1393</v>
      </c>
      <c r="C1219" s="7" t="s">
        <v>149</v>
      </c>
      <c r="D1219" s="7" t="s">
        <v>135</v>
      </c>
    </row>
    <row r="1220" spans="2:4" x14ac:dyDescent="0.25">
      <c r="B1220" s="6" t="s">
        <v>1393</v>
      </c>
      <c r="C1220" s="7" t="s">
        <v>621</v>
      </c>
      <c r="D1220" s="7" t="s">
        <v>135</v>
      </c>
    </row>
    <row r="1221" spans="2:4" x14ac:dyDescent="0.25">
      <c r="B1221" s="6" t="s">
        <v>1393</v>
      </c>
      <c r="C1221" s="7" t="s">
        <v>1395</v>
      </c>
      <c r="D1221" s="7" t="s">
        <v>135</v>
      </c>
    </row>
    <row r="1222" spans="2:4" x14ac:dyDescent="0.25">
      <c r="B1222" s="6" t="s">
        <v>1393</v>
      </c>
      <c r="C1222" s="7" t="s">
        <v>1396</v>
      </c>
      <c r="D1222" s="7" t="s">
        <v>135</v>
      </c>
    </row>
    <row r="1223" spans="2:4" x14ac:dyDescent="0.25">
      <c r="B1223" s="6" t="s">
        <v>1393</v>
      </c>
      <c r="C1223" s="7" t="s">
        <v>378</v>
      </c>
      <c r="D1223" s="7" t="s">
        <v>135</v>
      </c>
    </row>
    <row r="1224" spans="2:4" x14ac:dyDescent="0.25">
      <c r="B1224" s="6" t="s">
        <v>1393</v>
      </c>
      <c r="C1224" s="7" t="s">
        <v>1397</v>
      </c>
      <c r="D1224" s="7" t="s">
        <v>135</v>
      </c>
    </row>
    <row r="1225" spans="2:4" x14ac:dyDescent="0.25">
      <c r="B1225" s="6" t="s">
        <v>1393</v>
      </c>
      <c r="C1225" s="7" t="s">
        <v>1398</v>
      </c>
      <c r="D1225" s="7" t="s">
        <v>135</v>
      </c>
    </row>
    <row r="1226" spans="2:4" x14ac:dyDescent="0.25">
      <c r="B1226" s="6" t="s">
        <v>1393</v>
      </c>
      <c r="C1226" s="7" t="s">
        <v>1399</v>
      </c>
      <c r="D1226" s="7" t="s">
        <v>135</v>
      </c>
    </row>
    <row r="1227" spans="2:4" x14ac:dyDescent="0.25">
      <c r="B1227" s="6" t="s">
        <v>1393</v>
      </c>
      <c r="C1227" s="7" t="s">
        <v>1400</v>
      </c>
      <c r="D1227" s="7" t="s">
        <v>135</v>
      </c>
    </row>
    <row r="1228" spans="2:4" x14ac:dyDescent="0.25">
      <c r="B1228" s="6" t="s">
        <v>1393</v>
      </c>
      <c r="C1228" s="7" t="s">
        <v>1401</v>
      </c>
      <c r="D1228" s="7" t="s">
        <v>135</v>
      </c>
    </row>
    <row r="1229" spans="2:4" x14ac:dyDescent="0.25">
      <c r="B1229" s="6" t="s">
        <v>1393</v>
      </c>
      <c r="C1229" s="7" t="s">
        <v>1402</v>
      </c>
      <c r="D1229" s="7" t="s">
        <v>135</v>
      </c>
    </row>
    <row r="1230" spans="2:4" x14ac:dyDescent="0.25">
      <c r="B1230" s="6" t="s">
        <v>1393</v>
      </c>
      <c r="C1230" s="7" t="s">
        <v>1403</v>
      </c>
      <c r="D1230" s="7" t="s">
        <v>135</v>
      </c>
    </row>
    <row r="1231" spans="2:4" x14ac:dyDescent="0.25">
      <c r="B1231" s="6" t="s">
        <v>1393</v>
      </c>
      <c r="C1231" s="7" t="s">
        <v>1404</v>
      </c>
      <c r="D1231" s="7" t="s">
        <v>135</v>
      </c>
    </row>
    <row r="1232" spans="2:4" x14ac:dyDescent="0.25">
      <c r="B1232" s="6" t="s">
        <v>1393</v>
      </c>
      <c r="C1232" s="7" t="s">
        <v>1405</v>
      </c>
      <c r="D1232" s="7" t="s">
        <v>135</v>
      </c>
    </row>
    <row r="1233" spans="2:4" x14ac:dyDescent="0.25">
      <c r="B1233" s="6" t="s">
        <v>1393</v>
      </c>
      <c r="C1233" s="7" t="s">
        <v>1406</v>
      </c>
      <c r="D1233" s="7" t="s">
        <v>135</v>
      </c>
    </row>
    <row r="1234" spans="2:4" x14ac:dyDescent="0.25">
      <c r="B1234" s="6" t="s">
        <v>1393</v>
      </c>
      <c r="C1234" s="7" t="s">
        <v>1407</v>
      </c>
      <c r="D1234" s="7" t="s">
        <v>135</v>
      </c>
    </row>
    <row r="1235" spans="2:4" x14ac:dyDescent="0.25">
      <c r="B1235" s="6" t="s">
        <v>1393</v>
      </c>
      <c r="C1235" s="7" t="s">
        <v>1408</v>
      </c>
      <c r="D1235" s="7" t="s">
        <v>135</v>
      </c>
    </row>
    <row r="1236" spans="2:4" x14ac:dyDescent="0.25">
      <c r="B1236" s="6" t="s">
        <v>1393</v>
      </c>
      <c r="C1236" s="7" t="s">
        <v>1409</v>
      </c>
      <c r="D1236" s="7" t="s">
        <v>135</v>
      </c>
    </row>
    <row r="1237" spans="2:4" x14ac:dyDescent="0.25">
      <c r="B1237" s="6" t="s">
        <v>1393</v>
      </c>
      <c r="C1237" s="7" t="s">
        <v>1410</v>
      </c>
      <c r="D1237" s="7" t="s">
        <v>135</v>
      </c>
    </row>
    <row r="1238" spans="2:4" x14ac:dyDescent="0.25">
      <c r="B1238" s="6" t="s">
        <v>1393</v>
      </c>
      <c r="C1238" s="7" t="s">
        <v>624</v>
      </c>
      <c r="D1238" s="7" t="s">
        <v>135</v>
      </c>
    </row>
    <row r="1239" spans="2:4" x14ac:dyDescent="0.25">
      <c r="B1239" s="6" t="s">
        <v>1393</v>
      </c>
      <c r="C1239" s="7" t="s">
        <v>1411</v>
      </c>
      <c r="D1239" s="7" t="s">
        <v>135</v>
      </c>
    </row>
    <row r="1240" spans="2:4" x14ac:dyDescent="0.25">
      <c r="B1240" s="6" t="s">
        <v>1393</v>
      </c>
      <c r="C1240" s="7" t="s">
        <v>1412</v>
      </c>
      <c r="D1240" s="7" t="s">
        <v>135</v>
      </c>
    </row>
    <row r="1241" spans="2:4" x14ac:dyDescent="0.25">
      <c r="B1241" s="6" t="s">
        <v>1393</v>
      </c>
      <c r="C1241" s="7" t="s">
        <v>1413</v>
      </c>
      <c r="D1241" s="7" t="s">
        <v>135</v>
      </c>
    </row>
    <row r="1242" spans="2:4" x14ac:dyDescent="0.25">
      <c r="B1242" s="6" t="s">
        <v>1393</v>
      </c>
      <c r="C1242" s="7" t="s">
        <v>1414</v>
      </c>
      <c r="D1242" s="7" t="s">
        <v>135</v>
      </c>
    </row>
    <row r="1243" spans="2:4" x14ac:dyDescent="0.25">
      <c r="B1243" s="6" t="s">
        <v>1393</v>
      </c>
      <c r="C1243" s="7" t="s">
        <v>1415</v>
      </c>
      <c r="D1243" s="7" t="s">
        <v>135</v>
      </c>
    </row>
    <row r="1244" spans="2:4" x14ac:dyDescent="0.25">
      <c r="B1244" s="6" t="s">
        <v>1393</v>
      </c>
      <c r="C1244" s="7" t="s">
        <v>1416</v>
      </c>
      <c r="D1244" s="7" t="s">
        <v>135</v>
      </c>
    </row>
    <row r="1245" spans="2:4" x14ac:dyDescent="0.25">
      <c r="B1245" s="6" t="s">
        <v>1393</v>
      </c>
      <c r="C1245" s="7" t="s">
        <v>1417</v>
      </c>
      <c r="D1245" s="7" t="s">
        <v>135</v>
      </c>
    </row>
    <row r="1246" spans="2:4" x14ac:dyDescent="0.25">
      <c r="B1246" s="6" t="s">
        <v>1393</v>
      </c>
      <c r="C1246" s="7" t="s">
        <v>1418</v>
      </c>
      <c r="D1246" s="7" t="s">
        <v>135</v>
      </c>
    </row>
    <row r="1247" spans="2:4" x14ac:dyDescent="0.25">
      <c r="B1247" s="6" t="s">
        <v>1393</v>
      </c>
      <c r="C1247" s="7" t="s">
        <v>1419</v>
      </c>
      <c r="D1247" s="7" t="s">
        <v>135</v>
      </c>
    </row>
    <row r="1248" spans="2:4" x14ac:dyDescent="0.25">
      <c r="B1248" s="6" t="s">
        <v>1393</v>
      </c>
      <c r="C1248" s="7" t="s">
        <v>1420</v>
      </c>
      <c r="D1248" s="7" t="s">
        <v>135</v>
      </c>
    </row>
    <row r="1249" spans="2:4" x14ac:dyDescent="0.25">
      <c r="B1249" s="6" t="s">
        <v>1393</v>
      </c>
      <c r="C1249" s="7" t="s">
        <v>1421</v>
      </c>
      <c r="D1249" s="7" t="s">
        <v>135</v>
      </c>
    </row>
    <row r="1250" spans="2:4" x14ac:dyDescent="0.25">
      <c r="B1250" s="31" t="s">
        <v>1422</v>
      </c>
      <c r="C1250" s="7" t="s">
        <v>1423</v>
      </c>
      <c r="D1250" s="7" t="s">
        <v>136</v>
      </c>
    </row>
    <row r="1251" spans="2:4" x14ac:dyDescent="0.25">
      <c r="B1251" s="6" t="s">
        <v>1422</v>
      </c>
      <c r="C1251" s="7" t="s">
        <v>1424</v>
      </c>
      <c r="D1251" s="7" t="s">
        <v>136</v>
      </c>
    </row>
    <row r="1252" spans="2:4" x14ac:dyDescent="0.25">
      <c r="B1252" s="6" t="s">
        <v>1422</v>
      </c>
      <c r="C1252" s="7" t="s">
        <v>1425</v>
      </c>
      <c r="D1252" s="7" t="s">
        <v>136</v>
      </c>
    </row>
    <row r="1253" spans="2:4" x14ac:dyDescent="0.25">
      <c r="B1253" s="6" t="s">
        <v>1422</v>
      </c>
      <c r="C1253" s="7" t="s">
        <v>1426</v>
      </c>
      <c r="D1253" s="7" t="s">
        <v>136</v>
      </c>
    </row>
    <row r="1254" spans="2:4" x14ac:dyDescent="0.25">
      <c r="B1254" s="6" t="s">
        <v>1422</v>
      </c>
      <c r="C1254" s="7" t="s">
        <v>1427</v>
      </c>
      <c r="D1254" s="7" t="s">
        <v>136</v>
      </c>
    </row>
    <row r="1255" spans="2:4" x14ac:dyDescent="0.25">
      <c r="B1255" s="6" t="s">
        <v>1422</v>
      </c>
      <c r="C1255" s="7" t="s">
        <v>1428</v>
      </c>
      <c r="D1255" s="7" t="s">
        <v>136</v>
      </c>
    </row>
    <row r="1256" spans="2:4" x14ac:dyDescent="0.25">
      <c r="B1256" s="6" t="s">
        <v>1422</v>
      </c>
      <c r="C1256" s="7" t="s">
        <v>1429</v>
      </c>
      <c r="D1256" s="7" t="s">
        <v>136</v>
      </c>
    </row>
    <row r="1257" spans="2:4" x14ac:dyDescent="0.25">
      <c r="B1257" s="6" t="s">
        <v>1422</v>
      </c>
      <c r="C1257" s="7" t="s">
        <v>1430</v>
      </c>
      <c r="D1257" s="7" t="s">
        <v>136</v>
      </c>
    </row>
    <row r="1258" spans="2:4" x14ac:dyDescent="0.25">
      <c r="B1258" s="31" t="s">
        <v>1431</v>
      </c>
      <c r="C1258" s="7" t="s">
        <v>1432</v>
      </c>
      <c r="D1258" s="7" t="s">
        <v>137</v>
      </c>
    </row>
    <row r="1259" spans="2:4" x14ac:dyDescent="0.25">
      <c r="B1259" s="6" t="s">
        <v>1431</v>
      </c>
      <c r="C1259" s="7" t="s">
        <v>1433</v>
      </c>
      <c r="D1259" s="7" t="s">
        <v>137</v>
      </c>
    </row>
    <row r="1260" spans="2:4" x14ac:dyDescent="0.25">
      <c r="B1260" s="6" t="s">
        <v>1431</v>
      </c>
      <c r="C1260" s="7" t="s">
        <v>1434</v>
      </c>
      <c r="D1260" s="7" t="s">
        <v>137</v>
      </c>
    </row>
    <row r="1261" spans="2:4" x14ac:dyDescent="0.25">
      <c r="B1261" s="6" t="s">
        <v>1431</v>
      </c>
      <c r="C1261" s="7" t="s">
        <v>1435</v>
      </c>
      <c r="D1261" s="7" t="s">
        <v>137</v>
      </c>
    </row>
    <row r="1262" spans="2:4" x14ac:dyDescent="0.25">
      <c r="B1262" s="6" t="s">
        <v>1431</v>
      </c>
      <c r="C1262" s="7" t="s">
        <v>1436</v>
      </c>
      <c r="D1262" s="7" t="s">
        <v>137</v>
      </c>
    </row>
    <row r="1263" spans="2:4" x14ac:dyDescent="0.25">
      <c r="B1263" s="6" t="s">
        <v>1431</v>
      </c>
      <c r="C1263" s="7" t="s">
        <v>1437</v>
      </c>
      <c r="D1263" s="7" t="s">
        <v>137</v>
      </c>
    </row>
    <row r="1264" spans="2:4" x14ac:dyDescent="0.25">
      <c r="B1264" s="6" t="s">
        <v>1431</v>
      </c>
      <c r="C1264" s="7" t="s">
        <v>1438</v>
      </c>
      <c r="D1264" s="7" t="s">
        <v>137</v>
      </c>
    </row>
    <row r="1265" spans="2:4" x14ac:dyDescent="0.25">
      <c r="B1265" s="6" t="s">
        <v>1431</v>
      </c>
      <c r="C1265" s="7" t="s">
        <v>1439</v>
      </c>
      <c r="D1265" s="7" t="s">
        <v>137</v>
      </c>
    </row>
    <row r="1266" spans="2:4" x14ac:dyDescent="0.25">
      <c r="B1266" s="6" t="s">
        <v>1431</v>
      </c>
      <c r="C1266" s="7" t="s">
        <v>1440</v>
      </c>
      <c r="D1266" s="7" t="s">
        <v>137</v>
      </c>
    </row>
    <row r="1267" spans="2:4" x14ac:dyDescent="0.25">
      <c r="B1267" s="6" t="s">
        <v>1431</v>
      </c>
      <c r="C1267" s="7" t="s">
        <v>1441</v>
      </c>
      <c r="D1267" s="7" t="s">
        <v>137</v>
      </c>
    </row>
    <row r="1268" spans="2:4" x14ac:dyDescent="0.25">
      <c r="B1268" s="6" t="s">
        <v>1431</v>
      </c>
      <c r="C1268" s="7" t="s">
        <v>1442</v>
      </c>
      <c r="D1268" s="7" t="s">
        <v>137</v>
      </c>
    </row>
    <row r="1269" spans="2:4" x14ac:dyDescent="0.25">
      <c r="B1269" s="6" t="s">
        <v>1431</v>
      </c>
      <c r="C1269" s="7" t="s">
        <v>1443</v>
      </c>
      <c r="D1269" s="7" t="s">
        <v>137</v>
      </c>
    </row>
    <row r="1270" spans="2:4" x14ac:dyDescent="0.25">
      <c r="B1270" s="6" t="s">
        <v>1431</v>
      </c>
      <c r="C1270" s="7" t="s">
        <v>1444</v>
      </c>
      <c r="D1270" s="7" t="s">
        <v>137</v>
      </c>
    </row>
    <row r="1271" spans="2:4" x14ac:dyDescent="0.25">
      <c r="B1271" s="6" t="s">
        <v>1431</v>
      </c>
      <c r="C1271" s="7" t="s">
        <v>622</v>
      </c>
      <c r="D1271" s="7" t="s">
        <v>137</v>
      </c>
    </row>
    <row r="1272" spans="2:4" x14ac:dyDescent="0.25">
      <c r="B1272" s="6" t="s">
        <v>1431</v>
      </c>
      <c r="C1272" s="7" t="s">
        <v>336</v>
      </c>
      <c r="D1272" s="7" t="s">
        <v>137</v>
      </c>
    </row>
    <row r="1273" spans="2:4" x14ac:dyDescent="0.25">
      <c r="B1273" s="6" t="s">
        <v>1431</v>
      </c>
      <c r="C1273" s="7" t="s">
        <v>1445</v>
      </c>
      <c r="D1273" s="7" t="s">
        <v>137</v>
      </c>
    </row>
    <row r="1274" spans="2:4" x14ac:dyDescent="0.25">
      <c r="B1274" s="6" t="s">
        <v>1431</v>
      </c>
      <c r="C1274" s="7" t="s">
        <v>1446</v>
      </c>
      <c r="D1274" s="7" t="s">
        <v>137</v>
      </c>
    </row>
    <row r="1275" spans="2:4" x14ac:dyDescent="0.25">
      <c r="B1275" s="6" t="s">
        <v>1431</v>
      </c>
      <c r="C1275" s="7" t="s">
        <v>1447</v>
      </c>
      <c r="D1275" s="7" t="s">
        <v>137</v>
      </c>
    </row>
    <row r="1276" spans="2:4" x14ac:dyDescent="0.25">
      <c r="B1276" s="6" t="s">
        <v>1431</v>
      </c>
      <c r="C1276" s="7" t="s">
        <v>1448</v>
      </c>
      <c r="D1276" s="7" t="s">
        <v>137</v>
      </c>
    </row>
    <row r="1277" spans="2:4" x14ac:dyDescent="0.25">
      <c r="B1277" s="6" t="s">
        <v>1431</v>
      </c>
      <c r="C1277" s="7" t="s">
        <v>1216</v>
      </c>
      <c r="D1277" s="7" t="s">
        <v>137</v>
      </c>
    </row>
    <row r="1278" spans="2:4" x14ac:dyDescent="0.25">
      <c r="B1278" s="6" t="s">
        <v>1431</v>
      </c>
      <c r="C1278" s="7" t="s">
        <v>1449</v>
      </c>
      <c r="D1278" s="7" t="s">
        <v>137</v>
      </c>
    </row>
    <row r="1279" spans="2:4" x14ac:dyDescent="0.25">
      <c r="B1279" s="6" t="s">
        <v>1431</v>
      </c>
      <c r="C1279" s="7" t="s">
        <v>1450</v>
      </c>
      <c r="D1279" s="7" t="s">
        <v>137</v>
      </c>
    </row>
    <row r="1280" spans="2:4" x14ac:dyDescent="0.25">
      <c r="B1280" s="6" t="s">
        <v>1431</v>
      </c>
      <c r="C1280" s="7" t="s">
        <v>1325</v>
      </c>
      <c r="D1280" s="7" t="s">
        <v>137</v>
      </c>
    </row>
    <row r="1281" spans="2:4" x14ac:dyDescent="0.25">
      <c r="B1281" s="6" t="s">
        <v>1431</v>
      </c>
      <c r="C1281" s="7" t="s">
        <v>1451</v>
      </c>
      <c r="D1281" s="7" t="s">
        <v>137</v>
      </c>
    </row>
    <row r="1282" spans="2:4" x14ac:dyDescent="0.25">
      <c r="B1282" s="6" t="s">
        <v>1431</v>
      </c>
      <c r="C1282" s="7" t="s">
        <v>1452</v>
      </c>
      <c r="D1282" s="7" t="s">
        <v>137</v>
      </c>
    </row>
    <row r="1283" spans="2:4" x14ac:dyDescent="0.25">
      <c r="B1283" s="6" t="s">
        <v>1431</v>
      </c>
      <c r="C1283" s="7" t="s">
        <v>888</v>
      </c>
      <c r="D1283" s="7" t="s">
        <v>137</v>
      </c>
    </row>
    <row r="1284" spans="2:4" x14ac:dyDescent="0.25">
      <c r="B1284" s="6" t="s">
        <v>1431</v>
      </c>
      <c r="C1284" s="7" t="s">
        <v>1453</v>
      </c>
      <c r="D1284" s="7" t="s">
        <v>137</v>
      </c>
    </row>
    <row r="1285" spans="2:4" x14ac:dyDescent="0.25">
      <c r="B1285" s="6" t="s">
        <v>1431</v>
      </c>
      <c r="C1285" s="7" t="s">
        <v>1454</v>
      </c>
      <c r="D1285" s="7" t="s">
        <v>137</v>
      </c>
    </row>
    <row r="1286" spans="2:4" x14ac:dyDescent="0.25">
      <c r="B1286" s="6" t="s">
        <v>1431</v>
      </c>
      <c r="C1286" s="7" t="s">
        <v>627</v>
      </c>
      <c r="D1286" s="7" t="s">
        <v>137</v>
      </c>
    </row>
    <row r="1287" spans="2:4" x14ac:dyDescent="0.25">
      <c r="B1287" s="6" t="s">
        <v>1431</v>
      </c>
      <c r="C1287" s="7" t="s">
        <v>1455</v>
      </c>
      <c r="D1287" s="7" t="s">
        <v>137</v>
      </c>
    </row>
    <row r="1288" spans="2:4" x14ac:dyDescent="0.25">
      <c r="B1288" s="6" t="s">
        <v>1431</v>
      </c>
      <c r="C1288" s="7" t="s">
        <v>1456</v>
      </c>
      <c r="D1288" s="7" t="s">
        <v>137</v>
      </c>
    </row>
    <row r="1289" spans="2:4" x14ac:dyDescent="0.25">
      <c r="B1289" s="6" t="s">
        <v>1431</v>
      </c>
      <c r="C1289" s="7" t="s">
        <v>1457</v>
      </c>
      <c r="D1289" s="7" t="s">
        <v>137</v>
      </c>
    </row>
    <row r="1290" spans="2:4" x14ac:dyDescent="0.25">
      <c r="B1290" s="6" t="s">
        <v>1431</v>
      </c>
      <c r="C1290" s="7" t="s">
        <v>1458</v>
      </c>
      <c r="D1290" s="7" t="s">
        <v>137</v>
      </c>
    </row>
    <row r="1291" spans="2:4" x14ac:dyDescent="0.25">
      <c r="B1291" s="6" t="s">
        <v>1431</v>
      </c>
      <c r="C1291" s="7" t="s">
        <v>1459</v>
      </c>
      <c r="D1291" s="7" t="s">
        <v>137</v>
      </c>
    </row>
    <row r="1292" spans="2:4" x14ac:dyDescent="0.25">
      <c r="B1292" s="6" t="s">
        <v>1431</v>
      </c>
      <c r="C1292" s="7" t="s">
        <v>1460</v>
      </c>
      <c r="D1292" s="7" t="s">
        <v>137</v>
      </c>
    </row>
    <row r="1293" spans="2:4" x14ac:dyDescent="0.25">
      <c r="B1293" s="6" t="s">
        <v>1431</v>
      </c>
      <c r="C1293" s="7" t="s">
        <v>1461</v>
      </c>
      <c r="D1293" s="7" t="s">
        <v>137</v>
      </c>
    </row>
    <row r="1294" spans="2:4" x14ac:dyDescent="0.25">
      <c r="B1294" s="31" t="s">
        <v>1462</v>
      </c>
      <c r="C1294" s="7" t="s">
        <v>1463</v>
      </c>
      <c r="D1294" s="7" t="s">
        <v>138</v>
      </c>
    </row>
    <row r="1295" spans="2:4" x14ac:dyDescent="0.25">
      <c r="B1295" s="6" t="s">
        <v>1462</v>
      </c>
      <c r="C1295" s="7" t="s">
        <v>1464</v>
      </c>
      <c r="D1295" s="7" t="s">
        <v>138</v>
      </c>
    </row>
    <row r="1296" spans="2:4" x14ac:dyDescent="0.25">
      <c r="B1296" s="6" t="s">
        <v>1462</v>
      </c>
      <c r="C1296" s="7" t="s">
        <v>1465</v>
      </c>
      <c r="D1296" s="7" t="s">
        <v>138</v>
      </c>
    </row>
    <row r="1297" spans="2:4" x14ac:dyDescent="0.25">
      <c r="B1297" s="6" t="s">
        <v>1462</v>
      </c>
      <c r="C1297" s="7" t="s">
        <v>1466</v>
      </c>
      <c r="D1297" s="7" t="s">
        <v>138</v>
      </c>
    </row>
    <row r="1298" spans="2:4" x14ac:dyDescent="0.25">
      <c r="B1298" s="6" t="s">
        <v>1462</v>
      </c>
      <c r="C1298" s="7" t="s">
        <v>1467</v>
      </c>
      <c r="D1298" s="7" t="s">
        <v>138</v>
      </c>
    </row>
    <row r="1299" spans="2:4" x14ac:dyDescent="0.25">
      <c r="B1299" s="6" t="s">
        <v>1462</v>
      </c>
      <c r="C1299" s="7" t="s">
        <v>1468</v>
      </c>
      <c r="D1299" s="7" t="s">
        <v>138</v>
      </c>
    </row>
    <row r="1300" spans="2:4" x14ac:dyDescent="0.25">
      <c r="B1300" s="6" t="s">
        <v>1462</v>
      </c>
      <c r="C1300" s="7" t="s">
        <v>1469</v>
      </c>
      <c r="D1300" s="7" t="s">
        <v>138</v>
      </c>
    </row>
    <row r="1301" spans="2:4" x14ac:dyDescent="0.25">
      <c r="B1301" s="6" t="s">
        <v>1462</v>
      </c>
      <c r="C1301" s="7" t="s">
        <v>1470</v>
      </c>
      <c r="D1301" s="7" t="s">
        <v>138</v>
      </c>
    </row>
    <row r="1302" spans="2:4" x14ac:dyDescent="0.25">
      <c r="B1302" s="6" t="s">
        <v>1462</v>
      </c>
      <c r="C1302" s="7" t="s">
        <v>1471</v>
      </c>
      <c r="D1302" s="7" t="s">
        <v>138</v>
      </c>
    </row>
    <row r="1303" spans="2:4" x14ac:dyDescent="0.25">
      <c r="B1303" s="6" t="s">
        <v>1462</v>
      </c>
      <c r="C1303" s="7" t="s">
        <v>1472</v>
      </c>
      <c r="D1303" s="7" t="s">
        <v>138</v>
      </c>
    </row>
    <row r="1304" spans="2:4" x14ac:dyDescent="0.25">
      <c r="B1304" s="6" t="s">
        <v>1462</v>
      </c>
      <c r="C1304" s="7" t="s">
        <v>1473</v>
      </c>
      <c r="D1304" s="7" t="s">
        <v>138</v>
      </c>
    </row>
    <row r="1305" spans="2:4" x14ac:dyDescent="0.25">
      <c r="B1305" s="6" t="s">
        <v>1462</v>
      </c>
      <c r="C1305" s="7" t="s">
        <v>1474</v>
      </c>
      <c r="D1305" s="7" t="s">
        <v>138</v>
      </c>
    </row>
    <row r="1306" spans="2:4" x14ac:dyDescent="0.25">
      <c r="B1306" s="6" t="s">
        <v>1462</v>
      </c>
      <c r="C1306" s="7" t="s">
        <v>1475</v>
      </c>
      <c r="D1306" s="7" t="s">
        <v>138</v>
      </c>
    </row>
    <row r="1307" spans="2:4" x14ac:dyDescent="0.25">
      <c r="B1307" s="6" t="s">
        <v>1462</v>
      </c>
      <c r="C1307" s="7" t="s">
        <v>1476</v>
      </c>
      <c r="D1307" s="7" t="s">
        <v>138</v>
      </c>
    </row>
    <row r="1308" spans="2:4" x14ac:dyDescent="0.25">
      <c r="B1308" s="6" t="s">
        <v>1462</v>
      </c>
      <c r="C1308" s="7" t="s">
        <v>1477</v>
      </c>
      <c r="D1308" s="7" t="s">
        <v>138</v>
      </c>
    </row>
    <row r="1309" spans="2:4" x14ac:dyDescent="0.25">
      <c r="B1309" s="6" t="s">
        <v>1462</v>
      </c>
      <c r="C1309" s="7" t="s">
        <v>1478</v>
      </c>
      <c r="D1309" s="7" t="s">
        <v>138</v>
      </c>
    </row>
    <row r="1310" spans="2:4" x14ac:dyDescent="0.25">
      <c r="B1310" s="6" t="s">
        <v>1462</v>
      </c>
      <c r="C1310" s="7" t="s">
        <v>1479</v>
      </c>
      <c r="D1310" s="7" t="s">
        <v>138</v>
      </c>
    </row>
    <row r="1311" spans="2:4" x14ac:dyDescent="0.25">
      <c r="B1311" s="6" t="s">
        <v>1462</v>
      </c>
      <c r="C1311" s="7" t="s">
        <v>1480</v>
      </c>
      <c r="D1311" s="7" t="s">
        <v>138</v>
      </c>
    </row>
    <row r="1312" spans="2:4" x14ac:dyDescent="0.25">
      <c r="B1312" s="31" t="s">
        <v>1481</v>
      </c>
      <c r="C1312" s="7" t="s">
        <v>621</v>
      </c>
      <c r="D1312" s="7" t="s">
        <v>139</v>
      </c>
    </row>
    <row r="1313" spans="2:4" x14ac:dyDescent="0.25">
      <c r="B1313" s="6" t="s">
        <v>1481</v>
      </c>
      <c r="C1313" s="7" t="s">
        <v>1265</v>
      </c>
      <c r="D1313" s="7" t="s">
        <v>139</v>
      </c>
    </row>
    <row r="1314" spans="2:4" x14ac:dyDescent="0.25">
      <c r="B1314" s="6" t="s">
        <v>1481</v>
      </c>
      <c r="C1314" s="7" t="s">
        <v>1482</v>
      </c>
      <c r="D1314" s="7" t="s">
        <v>139</v>
      </c>
    </row>
    <row r="1315" spans="2:4" x14ac:dyDescent="0.25">
      <c r="B1315" s="6" t="s">
        <v>1481</v>
      </c>
      <c r="C1315" s="7" t="s">
        <v>1483</v>
      </c>
      <c r="D1315" s="7" t="s">
        <v>139</v>
      </c>
    </row>
    <row r="1316" spans="2:4" x14ac:dyDescent="0.25">
      <c r="B1316" s="6" t="s">
        <v>1481</v>
      </c>
      <c r="C1316" s="7" t="s">
        <v>1484</v>
      </c>
      <c r="D1316" s="7" t="s">
        <v>139</v>
      </c>
    </row>
    <row r="1317" spans="2:4" x14ac:dyDescent="0.25">
      <c r="B1317" s="6" t="s">
        <v>1481</v>
      </c>
      <c r="C1317" s="7" t="s">
        <v>1203</v>
      </c>
      <c r="D1317" s="7" t="s">
        <v>139</v>
      </c>
    </row>
    <row r="1318" spans="2:4" x14ac:dyDescent="0.25">
      <c r="B1318" s="6" t="s">
        <v>1481</v>
      </c>
      <c r="C1318" s="7" t="s">
        <v>1186</v>
      </c>
      <c r="D1318" s="7" t="s">
        <v>139</v>
      </c>
    </row>
    <row r="1319" spans="2:4" x14ac:dyDescent="0.25">
      <c r="B1319" s="6" t="s">
        <v>1481</v>
      </c>
      <c r="C1319" s="7" t="s">
        <v>1091</v>
      </c>
      <c r="D1319" s="7" t="s">
        <v>139</v>
      </c>
    </row>
    <row r="1320" spans="2:4" x14ac:dyDescent="0.25">
      <c r="B1320" s="6" t="s">
        <v>1481</v>
      </c>
      <c r="C1320" s="7" t="s">
        <v>1485</v>
      </c>
      <c r="D1320" s="7" t="s">
        <v>139</v>
      </c>
    </row>
    <row r="1321" spans="2:4" x14ac:dyDescent="0.25">
      <c r="B1321" s="6" t="s">
        <v>1481</v>
      </c>
      <c r="C1321" s="7" t="s">
        <v>1486</v>
      </c>
      <c r="D1321" s="7" t="s">
        <v>139</v>
      </c>
    </row>
    <row r="1322" spans="2:4" x14ac:dyDescent="0.25">
      <c r="B1322" s="6" t="s">
        <v>1481</v>
      </c>
      <c r="C1322" s="7" t="s">
        <v>1487</v>
      </c>
      <c r="D1322" s="7" t="s">
        <v>139</v>
      </c>
    </row>
    <row r="1323" spans="2:4" x14ac:dyDescent="0.25">
      <c r="B1323" s="6" t="s">
        <v>1481</v>
      </c>
      <c r="C1323" s="7" t="s">
        <v>1488</v>
      </c>
      <c r="D1323" s="7" t="s">
        <v>139</v>
      </c>
    </row>
    <row r="1324" spans="2:4" x14ac:dyDescent="0.25">
      <c r="B1324" s="6" t="s">
        <v>1481</v>
      </c>
      <c r="C1324" s="7" t="s">
        <v>1489</v>
      </c>
      <c r="D1324" s="7" t="s">
        <v>139</v>
      </c>
    </row>
    <row r="1325" spans="2:4" x14ac:dyDescent="0.25">
      <c r="B1325" s="6" t="s">
        <v>1481</v>
      </c>
      <c r="C1325" s="7" t="s">
        <v>1490</v>
      </c>
      <c r="D1325" s="7" t="s">
        <v>139</v>
      </c>
    </row>
    <row r="1326" spans="2:4" x14ac:dyDescent="0.25">
      <c r="B1326" s="6" t="s">
        <v>1481</v>
      </c>
      <c r="C1326" s="7" t="s">
        <v>1491</v>
      </c>
      <c r="D1326" s="7" t="s">
        <v>139</v>
      </c>
    </row>
    <row r="1327" spans="2:4" x14ac:dyDescent="0.25">
      <c r="B1327" s="6" t="s">
        <v>1481</v>
      </c>
      <c r="C1327" s="7" t="s">
        <v>1492</v>
      </c>
      <c r="D1327" s="7" t="s">
        <v>139</v>
      </c>
    </row>
    <row r="1328" spans="2:4" x14ac:dyDescent="0.25">
      <c r="B1328" s="6" t="s">
        <v>1481</v>
      </c>
      <c r="C1328" s="7" t="s">
        <v>1493</v>
      </c>
      <c r="D1328" s="7" t="s">
        <v>139</v>
      </c>
    </row>
    <row r="1329" spans="2:4" x14ac:dyDescent="0.25">
      <c r="B1329" s="6" t="s">
        <v>1481</v>
      </c>
      <c r="C1329" s="7" t="s">
        <v>1494</v>
      </c>
      <c r="D1329" s="7" t="s">
        <v>139</v>
      </c>
    </row>
    <row r="1330" spans="2:4" x14ac:dyDescent="0.25">
      <c r="B1330" s="6" t="s">
        <v>1481</v>
      </c>
      <c r="C1330" s="7" t="s">
        <v>1495</v>
      </c>
      <c r="D1330" s="7" t="s">
        <v>139</v>
      </c>
    </row>
    <row r="1331" spans="2:4" x14ac:dyDescent="0.25">
      <c r="B1331" s="6" t="s">
        <v>1481</v>
      </c>
      <c r="C1331" s="7" t="s">
        <v>1496</v>
      </c>
      <c r="D1331" s="7" t="s">
        <v>139</v>
      </c>
    </row>
    <row r="1332" spans="2:4" x14ac:dyDescent="0.25">
      <c r="B1332" s="6" t="s">
        <v>1481</v>
      </c>
      <c r="C1332" s="7" t="s">
        <v>1497</v>
      </c>
      <c r="D1332" s="7" t="s">
        <v>139</v>
      </c>
    </row>
    <row r="1333" spans="2:4" x14ac:dyDescent="0.25">
      <c r="B1333" s="6" t="s">
        <v>1481</v>
      </c>
      <c r="C1333" s="7" t="s">
        <v>1498</v>
      </c>
      <c r="D1333" s="7" t="s">
        <v>139</v>
      </c>
    </row>
    <row r="1334" spans="2:4" x14ac:dyDescent="0.25">
      <c r="B1334" s="6" t="s">
        <v>1481</v>
      </c>
      <c r="C1334" s="7" t="s">
        <v>1499</v>
      </c>
      <c r="D1334" s="7" t="s">
        <v>139</v>
      </c>
    </row>
    <row r="1335" spans="2:4" x14ac:dyDescent="0.25">
      <c r="B1335" s="6" t="s">
        <v>1481</v>
      </c>
      <c r="C1335" s="7" t="s">
        <v>323</v>
      </c>
      <c r="D1335" s="7" t="s">
        <v>139</v>
      </c>
    </row>
    <row r="1336" spans="2:4" x14ac:dyDescent="0.25">
      <c r="B1336" s="31" t="s">
        <v>1500</v>
      </c>
      <c r="C1336" s="7" t="s">
        <v>1501</v>
      </c>
      <c r="D1336" s="7" t="s">
        <v>140</v>
      </c>
    </row>
    <row r="1337" spans="2:4" x14ac:dyDescent="0.25">
      <c r="B1337" s="6" t="s">
        <v>1500</v>
      </c>
      <c r="C1337" s="7" t="s">
        <v>1502</v>
      </c>
      <c r="D1337" s="7" t="s">
        <v>140</v>
      </c>
    </row>
    <row r="1338" spans="2:4" x14ac:dyDescent="0.25">
      <c r="B1338" s="6" t="s">
        <v>1500</v>
      </c>
      <c r="C1338" s="7" t="s">
        <v>1503</v>
      </c>
      <c r="D1338" s="7" t="s">
        <v>140</v>
      </c>
    </row>
    <row r="1339" spans="2:4" x14ac:dyDescent="0.25">
      <c r="B1339" s="6" t="s">
        <v>1500</v>
      </c>
      <c r="C1339" s="7" t="s">
        <v>1504</v>
      </c>
      <c r="D1339" s="7" t="s">
        <v>140</v>
      </c>
    </row>
    <row r="1340" spans="2:4" x14ac:dyDescent="0.25">
      <c r="B1340" s="6" t="s">
        <v>1500</v>
      </c>
      <c r="C1340" s="7" t="s">
        <v>1505</v>
      </c>
      <c r="D1340" s="7" t="s">
        <v>140</v>
      </c>
    </row>
    <row r="1341" spans="2:4" x14ac:dyDescent="0.25">
      <c r="B1341" s="6" t="s">
        <v>1500</v>
      </c>
      <c r="C1341" s="7" t="s">
        <v>1506</v>
      </c>
      <c r="D1341" s="7" t="s">
        <v>140</v>
      </c>
    </row>
    <row r="1342" spans="2:4" x14ac:dyDescent="0.25">
      <c r="B1342" s="6" t="s">
        <v>1500</v>
      </c>
      <c r="C1342" s="7" t="s">
        <v>1507</v>
      </c>
      <c r="D1342" s="7" t="s">
        <v>140</v>
      </c>
    </row>
    <row r="1343" spans="2:4" x14ac:dyDescent="0.25">
      <c r="B1343" s="6" t="s">
        <v>1500</v>
      </c>
      <c r="C1343" s="7" t="s">
        <v>1508</v>
      </c>
      <c r="D1343" s="7" t="s">
        <v>140</v>
      </c>
    </row>
    <row r="1344" spans="2:4" x14ac:dyDescent="0.25">
      <c r="B1344" s="6" t="s">
        <v>1500</v>
      </c>
      <c r="C1344" s="7" t="s">
        <v>1509</v>
      </c>
      <c r="D1344" s="7" t="s">
        <v>140</v>
      </c>
    </row>
    <row r="1345" spans="2:4" x14ac:dyDescent="0.25">
      <c r="B1345" s="6" t="s">
        <v>1500</v>
      </c>
      <c r="C1345" s="7" t="s">
        <v>1510</v>
      </c>
      <c r="D1345" s="7" t="s">
        <v>140</v>
      </c>
    </row>
    <row r="1346" spans="2:4" x14ac:dyDescent="0.25">
      <c r="B1346" s="6" t="s">
        <v>1500</v>
      </c>
      <c r="C1346" s="7" t="s">
        <v>1511</v>
      </c>
      <c r="D1346" s="7" t="s">
        <v>140</v>
      </c>
    </row>
    <row r="1347" spans="2:4" x14ac:dyDescent="0.25">
      <c r="B1347" s="6" t="s">
        <v>1500</v>
      </c>
      <c r="C1347" s="7" t="s">
        <v>1512</v>
      </c>
      <c r="D1347" s="7" t="s">
        <v>140</v>
      </c>
    </row>
    <row r="1348" spans="2:4" x14ac:dyDescent="0.25">
      <c r="B1348" s="6" t="s">
        <v>1500</v>
      </c>
      <c r="C1348" s="7" t="s">
        <v>1513</v>
      </c>
      <c r="D1348" s="7" t="s">
        <v>140</v>
      </c>
    </row>
    <row r="1349" spans="2:4" x14ac:dyDescent="0.25">
      <c r="B1349" s="6" t="s">
        <v>1500</v>
      </c>
      <c r="C1349" s="7" t="s">
        <v>1514</v>
      </c>
      <c r="D1349" s="7" t="s">
        <v>140</v>
      </c>
    </row>
    <row r="1350" spans="2:4" x14ac:dyDescent="0.25">
      <c r="B1350" s="6" t="s">
        <v>1500</v>
      </c>
      <c r="C1350" s="7" t="s">
        <v>1515</v>
      </c>
      <c r="D1350" s="7" t="s">
        <v>140</v>
      </c>
    </row>
    <row r="1351" spans="2:4" x14ac:dyDescent="0.25">
      <c r="B1351" s="6" t="s">
        <v>1500</v>
      </c>
      <c r="C1351" s="7" t="s">
        <v>1516</v>
      </c>
      <c r="D1351" s="7" t="s">
        <v>140</v>
      </c>
    </row>
    <row r="1352" spans="2:4" x14ac:dyDescent="0.25">
      <c r="B1352" s="6" t="s">
        <v>1500</v>
      </c>
      <c r="C1352" s="7" t="s">
        <v>1517</v>
      </c>
      <c r="D1352" s="7" t="s">
        <v>140</v>
      </c>
    </row>
    <row r="1353" spans="2:4" x14ac:dyDescent="0.25">
      <c r="B1353" s="6" t="s">
        <v>1500</v>
      </c>
      <c r="C1353" s="7" t="s">
        <v>1518</v>
      </c>
      <c r="D1353" s="7" t="s">
        <v>140</v>
      </c>
    </row>
    <row r="1354" spans="2:4" x14ac:dyDescent="0.25">
      <c r="B1354" s="6" t="s">
        <v>1500</v>
      </c>
      <c r="C1354" s="7" t="s">
        <v>1519</v>
      </c>
      <c r="D1354" s="7" t="s">
        <v>140</v>
      </c>
    </row>
    <row r="1355" spans="2:4" x14ac:dyDescent="0.25">
      <c r="B1355" s="6" t="s">
        <v>1500</v>
      </c>
      <c r="C1355" s="7" t="s">
        <v>1520</v>
      </c>
      <c r="D1355" s="7" t="s">
        <v>140</v>
      </c>
    </row>
    <row r="1356" spans="2:4" x14ac:dyDescent="0.25">
      <c r="B1356" s="6" t="s">
        <v>1500</v>
      </c>
      <c r="C1356" s="7" t="s">
        <v>1521</v>
      </c>
      <c r="D1356" s="7" t="s">
        <v>140</v>
      </c>
    </row>
    <row r="1357" spans="2:4" x14ac:dyDescent="0.25">
      <c r="B1357" s="6" t="s">
        <v>1500</v>
      </c>
      <c r="C1357" s="7" t="s">
        <v>1522</v>
      </c>
      <c r="D1357" s="7" t="s">
        <v>140</v>
      </c>
    </row>
    <row r="1358" spans="2:4" x14ac:dyDescent="0.25">
      <c r="B1358" s="6" t="s">
        <v>1500</v>
      </c>
      <c r="C1358" s="7" t="s">
        <v>1523</v>
      </c>
      <c r="D1358" s="7" t="s">
        <v>140</v>
      </c>
    </row>
    <row r="1359" spans="2:4" x14ac:dyDescent="0.25">
      <c r="B1359" s="6" t="s">
        <v>1500</v>
      </c>
      <c r="C1359" s="7" t="s">
        <v>1524</v>
      </c>
      <c r="D1359" s="7" t="s">
        <v>140</v>
      </c>
    </row>
    <row r="1360" spans="2:4" x14ac:dyDescent="0.25">
      <c r="B1360" s="6" t="s">
        <v>1500</v>
      </c>
      <c r="C1360" s="7" t="s">
        <v>1525</v>
      </c>
      <c r="D1360" s="7" t="s">
        <v>140</v>
      </c>
    </row>
    <row r="1361" spans="2:4" x14ac:dyDescent="0.25">
      <c r="B1361" s="6" t="s">
        <v>1500</v>
      </c>
      <c r="C1361" s="7" t="s">
        <v>1526</v>
      </c>
      <c r="D1361" s="7" t="s">
        <v>140</v>
      </c>
    </row>
    <row r="1362" spans="2:4" x14ac:dyDescent="0.25">
      <c r="B1362" s="6" t="s">
        <v>1500</v>
      </c>
      <c r="C1362" s="7" t="s">
        <v>1527</v>
      </c>
      <c r="D1362" s="7" t="s">
        <v>140</v>
      </c>
    </row>
    <row r="1363" spans="2:4" x14ac:dyDescent="0.25">
      <c r="B1363" s="6" t="s">
        <v>1500</v>
      </c>
      <c r="C1363" s="7" t="s">
        <v>1528</v>
      </c>
      <c r="D1363" s="7" t="s">
        <v>140</v>
      </c>
    </row>
    <row r="1364" spans="2:4" x14ac:dyDescent="0.25">
      <c r="B1364" s="31" t="s">
        <v>1529</v>
      </c>
      <c r="C1364" s="7" t="s">
        <v>1530</v>
      </c>
      <c r="D1364" s="7" t="s">
        <v>141</v>
      </c>
    </row>
    <row r="1365" spans="2:4" x14ac:dyDescent="0.25">
      <c r="B1365" s="6" t="s">
        <v>1529</v>
      </c>
      <c r="C1365" s="7" t="s">
        <v>1531</v>
      </c>
      <c r="D1365" s="7" t="s">
        <v>141</v>
      </c>
    </row>
    <row r="1366" spans="2:4" x14ac:dyDescent="0.25">
      <c r="B1366" s="6" t="s">
        <v>1529</v>
      </c>
      <c r="C1366" s="7" t="s">
        <v>1532</v>
      </c>
      <c r="D1366" s="7" t="s">
        <v>141</v>
      </c>
    </row>
    <row r="1367" spans="2:4" x14ac:dyDescent="0.25">
      <c r="B1367" s="6" t="s">
        <v>1529</v>
      </c>
      <c r="C1367" s="7" t="s">
        <v>1533</v>
      </c>
      <c r="D1367" s="7" t="s">
        <v>141</v>
      </c>
    </row>
    <row r="1368" spans="2:4" x14ac:dyDescent="0.25">
      <c r="B1368" s="6" t="s">
        <v>1529</v>
      </c>
      <c r="C1368" s="7" t="s">
        <v>1534</v>
      </c>
      <c r="D1368" s="7" t="s">
        <v>141</v>
      </c>
    </row>
    <row r="1369" spans="2:4" x14ac:dyDescent="0.25">
      <c r="B1369" s="6" t="s">
        <v>1529</v>
      </c>
      <c r="C1369" s="7" t="s">
        <v>1535</v>
      </c>
      <c r="D1369" s="7" t="s">
        <v>141</v>
      </c>
    </row>
    <row r="1370" spans="2:4" x14ac:dyDescent="0.25">
      <c r="B1370" s="6" t="s">
        <v>1529</v>
      </c>
      <c r="C1370" s="7" t="s">
        <v>1536</v>
      </c>
      <c r="D1370" s="7" t="s">
        <v>141</v>
      </c>
    </row>
    <row r="1371" spans="2:4" x14ac:dyDescent="0.25">
      <c r="B1371" s="6" t="s">
        <v>1529</v>
      </c>
      <c r="C1371" s="7" t="s">
        <v>1537</v>
      </c>
      <c r="D1371" s="7" t="s">
        <v>141</v>
      </c>
    </row>
    <row r="1372" spans="2:4" x14ac:dyDescent="0.25">
      <c r="B1372" s="6" t="s">
        <v>1529</v>
      </c>
      <c r="C1372" s="7" t="s">
        <v>1538</v>
      </c>
      <c r="D1372" s="7" t="s">
        <v>141</v>
      </c>
    </row>
    <row r="1373" spans="2:4" x14ac:dyDescent="0.25">
      <c r="B1373" s="6" t="s">
        <v>1529</v>
      </c>
      <c r="C1373" s="7" t="s">
        <v>1539</v>
      </c>
      <c r="D1373" s="7" t="s">
        <v>141</v>
      </c>
    </row>
    <row r="1374" spans="2:4" x14ac:dyDescent="0.25">
      <c r="B1374" s="6" t="s">
        <v>1529</v>
      </c>
      <c r="C1374" s="7" t="s">
        <v>1540</v>
      </c>
      <c r="D1374" s="7" t="s">
        <v>141</v>
      </c>
    </row>
    <row r="1375" spans="2:4" x14ac:dyDescent="0.25">
      <c r="B1375" s="6" t="s">
        <v>1529</v>
      </c>
      <c r="C1375" s="7" t="s">
        <v>1541</v>
      </c>
      <c r="D1375" s="7" t="s">
        <v>141</v>
      </c>
    </row>
    <row r="1376" spans="2:4" x14ac:dyDescent="0.25">
      <c r="B1376" s="6" t="s">
        <v>1529</v>
      </c>
      <c r="C1376" s="7" t="s">
        <v>1542</v>
      </c>
      <c r="D1376" s="7" t="s">
        <v>141</v>
      </c>
    </row>
    <row r="1377" spans="2:4" x14ac:dyDescent="0.25">
      <c r="B1377" s="6" t="s">
        <v>1529</v>
      </c>
      <c r="C1377" s="7" t="s">
        <v>1543</v>
      </c>
      <c r="D1377" s="7" t="s">
        <v>141</v>
      </c>
    </row>
    <row r="1378" spans="2:4" x14ac:dyDescent="0.25">
      <c r="B1378" s="6" t="s">
        <v>1529</v>
      </c>
      <c r="C1378" s="7" t="s">
        <v>1544</v>
      </c>
      <c r="D1378" s="7" t="s">
        <v>141</v>
      </c>
    </row>
    <row r="1379" spans="2:4" x14ac:dyDescent="0.25">
      <c r="B1379" s="6" t="s">
        <v>1529</v>
      </c>
      <c r="C1379" s="7" t="s">
        <v>1545</v>
      </c>
      <c r="D1379" s="7" t="s">
        <v>141</v>
      </c>
    </row>
    <row r="1380" spans="2:4" x14ac:dyDescent="0.25">
      <c r="B1380" s="6" t="s">
        <v>1529</v>
      </c>
      <c r="C1380" s="7" t="s">
        <v>1546</v>
      </c>
      <c r="D1380" s="7" t="s">
        <v>141</v>
      </c>
    </row>
    <row r="1381" spans="2:4" x14ac:dyDescent="0.25">
      <c r="B1381" s="6" t="s">
        <v>1529</v>
      </c>
      <c r="C1381" s="7" t="s">
        <v>1547</v>
      </c>
      <c r="D1381" s="7" t="s">
        <v>141</v>
      </c>
    </row>
    <row r="1382" spans="2:4" x14ac:dyDescent="0.25">
      <c r="B1382" s="31" t="s">
        <v>1548</v>
      </c>
      <c r="C1382" s="7" t="s">
        <v>1549</v>
      </c>
      <c r="D1382" s="7" t="s">
        <v>142</v>
      </c>
    </row>
    <row r="1383" spans="2:4" x14ac:dyDescent="0.25">
      <c r="B1383" s="6" t="s">
        <v>1548</v>
      </c>
      <c r="C1383" s="7" t="s">
        <v>1550</v>
      </c>
      <c r="D1383" s="7" t="s">
        <v>142</v>
      </c>
    </row>
    <row r="1384" spans="2:4" x14ac:dyDescent="0.25">
      <c r="B1384" s="6" t="s">
        <v>1548</v>
      </c>
      <c r="C1384" s="7" t="s">
        <v>1551</v>
      </c>
      <c r="D1384" s="7" t="s">
        <v>142</v>
      </c>
    </row>
    <row r="1385" spans="2:4" x14ac:dyDescent="0.25">
      <c r="B1385" s="6" t="s">
        <v>1548</v>
      </c>
      <c r="C1385" s="7" t="s">
        <v>1552</v>
      </c>
      <c r="D1385" s="7" t="s">
        <v>142</v>
      </c>
    </row>
    <row r="1386" spans="2:4" x14ac:dyDescent="0.25">
      <c r="B1386" s="6" t="s">
        <v>1548</v>
      </c>
      <c r="C1386" s="7" t="s">
        <v>1553</v>
      </c>
      <c r="D1386" s="7" t="s">
        <v>142</v>
      </c>
    </row>
    <row r="1387" spans="2:4" x14ac:dyDescent="0.25">
      <c r="B1387" s="6" t="s">
        <v>1548</v>
      </c>
      <c r="C1387" s="7" t="s">
        <v>1554</v>
      </c>
      <c r="D1387" s="7" t="s">
        <v>142</v>
      </c>
    </row>
    <row r="1388" spans="2:4" x14ac:dyDescent="0.25">
      <c r="B1388" s="6" t="s">
        <v>1548</v>
      </c>
      <c r="C1388" s="7" t="s">
        <v>1555</v>
      </c>
      <c r="D1388" s="7" t="s">
        <v>142</v>
      </c>
    </row>
    <row r="1389" spans="2:4" x14ac:dyDescent="0.25">
      <c r="B1389" s="6" t="s">
        <v>1548</v>
      </c>
      <c r="C1389" s="7" t="s">
        <v>1556</v>
      </c>
      <c r="D1389" s="7" t="s">
        <v>142</v>
      </c>
    </row>
    <row r="1390" spans="2:4" x14ac:dyDescent="0.25">
      <c r="B1390" s="6" t="s">
        <v>1548</v>
      </c>
      <c r="C1390" s="7" t="s">
        <v>1557</v>
      </c>
      <c r="D1390" s="7" t="s">
        <v>142</v>
      </c>
    </row>
    <row r="1391" spans="2:4" x14ac:dyDescent="0.25">
      <c r="B1391" s="6" t="s">
        <v>1548</v>
      </c>
      <c r="C1391" s="7" t="s">
        <v>1558</v>
      </c>
      <c r="D1391" s="7" t="s">
        <v>142</v>
      </c>
    </row>
    <row r="1392" spans="2:4" x14ac:dyDescent="0.25">
      <c r="B1392" s="6" t="s">
        <v>1548</v>
      </c>
      <c r="C1392" s="7" t="s">
        <v>1559</v>
      </c>
      <c r="D1392" s="7" t="s">
        <v>142</v>
      </c>
    </row>
    <row r="1393" spans="2:4" x14ac:dyDescent="0.25">
      <c r="B1393" s="6" t="s">
        <v>1548</v>
      </c>
      <c r="C1393" s="7" t="s">
        <v>1560</v>
      </c>
      <c r="D1393" s="7" t="s">
        <v>142</v>
      </c>
    </row>
    <row r="1394" spans="2:4" x14ac:dyDescent="0.25">
      <c r="B1394" s="6" t="s">
        <v>1548</v>
      </c>
      <c r="C1394" s="7" t="s">
        <v>1561</v>
      </c>
      <c r="D1394" s="7" t="s">
        <v>142</v>
      </c>
    </row>
    <row r="1395" spans="2:4" x14ac:dyDescent="0.25">
      <c r="B1395" s="6" t="s">
        <v>1548</v>
      </c>
      <c r="C1395" s="7" t="s">
        <v>1562</v>
      </c>
      <c r="D1395" s="7" t="s">
        <v>142</v>
      </c>
    </row>
    <row r="1396" spans="2:4" x14ac:dyDescent="0.25">
      <c r="B1396" s="6" t="s">
        <v>1548</v>
      </c>
      <c r="C1396" s="7" t="s">
        <v>1563</v>
      </c>
      <c r="D1396" s="7" t="s">
        <v>142</v>
      </c>
    </row>
    <row r="1397" spans="2:4" x14ac:dyDescent="0.25">
      <c r="B1397" s="6" t="s">
        <v>1548</v>
      </c>
      <c r="C1397" s="7" t="s">
        <v>1564</v>
      </c>
      <c r="D1397" s="7" t="s">
        <v>142</v>
      </c>
    </row>
    <row r="1398" spans="2:4" x14ac:dyDescent="0.25">
      <c r="B1398" s="31" t="s">
        <v>1565</v>
      </c>
      <c r="C1398" s="7" t="s">
        <v>1566</v>
      </c>
      <c r="D1398" s="7" t="s">
        <v>143</v>
      </c>
    </row>
    <row r="1399" spans="2:4" x14ac:dyDescent="0.25">
      <c r="B1399" s="6" t="s">
        <v>1567</v>
      </c>
      <c r="C1399" s="7" t="s">
        <v>1568</v>
      </c>
      <c r="D1399" s="7" t="s">
        <v>143</v>
      </c>
    </row>
    <row r="1400" spans="2:4" x14ac:dyDescent="0.25">
      <c r="B1400" s="6" t="s">
        <v>1567</v>
      </c>
      <c r="C1400" s="7" t="s">
        <v>1569</v>
      </c>
      <c r="D1400" s="7" t="s">
        <v>143</v>
      </c>
    </row>
    <row r="1401" spans="2:4" x14ac:dyDescent="0.25">
      <c r="B1401" s="6" t="s">
        <v>1567</v>
      </c>
      <c r="C1401" s="7" t="s">
        <v>1570</v>
      </c>
      <c r="D1401" s="7" t="s">
        <v>143</v>
      </c>
    </row>
    <row r="1402" spans="2:4" x14ac:dyDescent="0.25">
      <c r="B1402" s="6" t="s">
        <v>1567</v>
      </c>
      <c r="C1402" s="7" t="s">
        <v>1571</v>
      </c>
      <c r="D1402" s="7" t="s">
        <v>143</v>
      </c>
    </row>
    <row r="1403" spans="2:4" x14ac:dyDescent="0.25">
      <c r="B1403" s="6" t="s">
        <v>1567</v>
      </c>
      <c r="C1403" s="7" t="s">
        <v>1572</v>
      </c>
      <c r="D1403" s="7" t="s">
        <v>143</v>
      </c>
    </row>
    <row r="1404" spans="2:4" x14ac:dyDescent="0.25">
      <c r="B1404" s="6" t="s">
        <v>1567</v>
      </c>
      <c r="C1404" s="7" t="s">
        <v>1573</v>
      </c>
      <c r="D1404" s="7" t="s">
        <v>143</v>
      </c>
    </row>
    <row r="1405" spans="2:4" x14ac:dyDescent="0.25">
      <c r="B1405" s="6" t="s">
        <v>1567</v>
      </c>
      <c r="C1405" s="7" t="s">
        <v>1574</v>
      </c>
      <c r="D1405" s="7" t="s">
        <v>143</v>
      </c>
    </row>
    <row r="1406" spans="2:4" x14ac:dyDescent="0.25">
      <c r="B1406" s="6" t="s">
        <v>1567</v>
      </c>
      <c r="C1406" s="7" t="s">
        <v>1575</v>
      </c>
      <c r="D1406" s="7" t="s">
        <v>143</v>
      </c>
    </row>
    <row r="1407" spans="2:4" x14ac:dyDescent="0.25">
      <c r="B1407" s="6" t="s">
        <v>1567</v>
      </c>
      <c r="C1407" s="7" t="s">
        <v>1576</v>
      </c>
      <c r="D1407" s="7" t="s">
        <v>143</v>
      </c>
    </row>
    <row r="1408" spans="2:4" x14ac:dyDescent="0.25">
      <c r="B1408" s="6" t="s">
        <v>1567</v>
      </c>
      <c r="C1408" s="7" t="s">
        <v>1577</v>
      </c>
      <c r="D1408" s="7" t="s">
        <v>143</v>
      </c>
    </row>
    <row r="1409" spans="2:4" x14ac:dyDescent="0.25">
      <c r="B1409" s="6" t="s">
        <v>1567</v>
      </c>
      <c r="C1409" s="7" t="s">
        <v>1578</v>
      </c>
      <c r="D1409" s="7" t="s">
        <v>143</v>
      </c>
    </row>
    <row r="1410" spans="2:4" x14ac:dyDescent="0.25">
      <c r="B1410" s="31" t="s">
        <v>1579</v>
      </c>
      <c r="C1410" s="7" t="s">
        <v>1580</v>
      </c>
      <c r="D1410" s="7" t="s">
        <v>144</v>
      </c>
    </row>
    <row r="1411" spans="2:4" x14ac:dyDescent="0.25">
      <c r="B1411" s="6" t="s">
        <v>1579</v>
      </c>
      <c r="C1411" s="7" t="s">
        <v>1581</v>
      </c>
      <c r="D1411" s="7" t="s">
        <v>144</v>
      </c>
    </row>
    <row r="1412" spans="2:4" x14ac:dyDescent="0.25">
      <c r="B1412" s="6" t="s">
        <v>1579</v>
      </c>
      <c r="C1412" s="7" t="s">
        <v>1582</v>
      </c>
      <c r="D1412" s="7" t="s">
        <v>144</v>
      </c>
    </row>
    <row r="1413" spans="2:4" x14ac:dyDescent="0.25">
      <c r="B1413" s="6" t="s">
        <v>1579</v>
      </c>
      <c r="C1413" s="7" t="s">
        <v>1583</v>
      </c>
      <c r="D1413" s="7" t="s">
        <v>144</v>
      </c>
    </row>
    <row r="1414" spans="2:4" x14ac:dyDescent="0.25">
      <c r="B1414" s="6" t="s">
        <v>1579</v>
      </c>
      <c r="C1414" s="7" t="s">
        <v>1584</v>
      </c>
      <c r="D1414" s="7" t="s">
        <v>144</v>
      </c>
    </row>
    <row r="1415" spans="2:4" x14ac:dyDescent="0.25">
      <c r="B1415" s="6" t="s">
        <v>1579</v>
      </c>
      <c r="C1415" s="7" t="s">
        <v>1585</v>
      </c>
      <c r="D1415" s="7" t="s">
        <v>144</v>
      </c>
    </row>
    <row r="1416" spans="2:4" x14ac:dyDescent="0.25">
      <c r="B1416" s="6" t="s">
        <v>1579</v>
      </c>
      <c r="C1416" s="7" t="s">
        <v>1586</v>
      </c>
      <c r="D1416" s="7" t="s">
        <v>144</v>
      </c>
    </row>
    <row r="1417" spans="2:4" x14ac:dyDescent="0.25">
      <c r="B1417" s="6" t="s">
        <v>1579</v>
      </c>
      <c r="C1417" s="7" t="s">
        <v>1587</v>
      </c>
      <c r="D1417" s="7" t="s">
        <v>144</v>
      </c>
    </row>
    <row r="1418" spans="2:4" x14ac:dyDescent="0.25">
      <c r="B1418" s="6" t="s">
        <v>1579</v>
      </c>
      <c r="C1418" s="7" t="s">
        <v>1588</v>
      </c>
      <c r="D1418" s="7" t="s">
        <v>144</v>
      </c>
    </row>
    <row r="1419" spans="2:4" x14ac:dyDescent="0.25">
      <c r="B1419" s="6" t="s">
        <v>1579</v>
      </c>
      <c r="C1419" s="7" t="s">
        <v>1589</v>
      </c>
      <c r="D1419" s="7" t="s">
        <v>144</v>
      </c>
    </row>
    <row r="1420" spans="2:4" x14ac:dyDescent="0.25">
      <c r="B1420" s="6" t="s">
        <v>1579</v>
      </c>
      <c r="C1420" s="7" t="s">
        <v>1590</v>
      </c>
      <c r="D1420" s="7" t="s">
        <v>144</v>
      </c>
    </row>
    <row r="1421" spans="2:4" x14ac:dyDescent="0.25">
      <c r="B1421" s="6" t="s">
        <v>1579</v>
      </c>
      <c r="C1421" s="7" t="s">
        <v>1591</v>
      </c>
      <c r="D1421" s="7" t="s">
        <v>144</v>
      </c>
    </row>
    <row r="1422" spans="2:4" x14ac:dyDescent="0.25">
      <c r="B1422" s="6" t="s">
        <v>1579</v>
      </c>
      <c r="C1422" s="7" t="s">
        <v>1592</v>
      </c>
      <c r="D1422" s="7" t="s">
        <v>144</v>
      </c>
    </row>
    <row r="1423" spans="2:4" x14ac:dyDescent="0.25">
      <c r="B1423" s="31" t="s">
        <v>1593</v>
      </c>
      <c r="C1423" s="7" t="s">
        <v>1594</v>
      </c>
      <c r="D1423" s="7" t="s">
        <v>103</v>
      </c>
    </row>
    <row r="1424" spans="2:4" x14ac:dyDescent="0.25">
      <c r="B1424" s="6" t="s">
        <v>1593</v>
      </c>
      <c r="C1424" s="7" t="s">
        <v>1595</v>
      </c>
      <c r="D1424" s="7" t="s">
        <v>103</v>
      </c>
    </row>
    <row r="1425" spans="2:4" x14ac:dyDescent="0.25">
      <c r="B1425" s="6" t="s">
        <v>1593</v>
      </c>
      <c r="C1425" s="7" t="s">
        <v>1596</v>
      </c>
      <c r="D1425" s="7" t="s">
        <v>103</v>
      </c>
    </row>
    <row r="1426" spans="2:4" x14ac:dyDescent="0.25">
      <c r="B1426" s="6" t="s">
        <v>1593</v>
      </c>
      <c r="C1426" s="7" t="s">
        <v>1597</v>
      </c>
      <c r="D1426" s="7" t="s">
        <v>103</v>
      </c>
    </row>
    <row r="1427" spans="2:4" x14ac:dyDescent="0.25">
      <c r="B1427" s="6" t="s">
        <v>1593</v>
      </c>
      <c r="C1427" s="7" t="s">
        <v>1598</v>
      </c>
      <c r="D1427" s="7" t="s">
        <v>103</v>
      </c>
    </row>
    <row r="1428" spans="2:4" x14ac:dyDescent="0.25">
      <c r="B1428" s="6" t="s">
        <v>1593</v>
      </c>
      <c r="C1428" s="7" t="s">
        <v>1599</v>
      </c>
      <c r="D1428" s="7" t="s">
        <v>103</v>
      </c>
    </row>
    <row r="1429" spans="2:4" x14ac:dyDescent="0.25">
      <c r="B1429" s="6" t="s">
        <v>1593</v>
      </c>
      <c r="C1429" s="7" t="s">
        <v>1600</v>
      </c>
      <c r="D1429" s="7" t="s">
        <v>103</v>
      </c>
    </row>
    <row r="1430" spans="2:4" x14ac:dyDescent="0.25">
      <c r="B1430" s="6" t="s">
        <v>1593</v>
      </c>
      <c r="C1430" s="7" t="s">
        <v>1601</v>
      </c>
      <c r="D1430" s="7" t="s">
        <v>103</v>
      </c>
    </row>
    <row r="1431" spans="2:4" x14ac:dyDescent="0.25">
      <c r="B1431" s="6" t="s">
        <v>1593</v>
      </c>
      <c r="C1431" s="7" t="s">
        <v>1602</v>
      </c>
      <c r="D1431" s="7" t="s">
        <v>103</v>
      </c>
    </row>
    <row r="1432" spans="2:4" x14ac:dyDescent="0.25">
      <c r="B1432" s="6" t="s">
        <v>1593</v>
      </c>
      <c r="C1432" s="7" t="s">
        <v>339</v>
      </c>
      <c r="D1432" s="7" t="s">
        <v>103</v>
      </c>
    </row>
    <row r="1433" spans="2:4" x14ac:dyDescent="0.25">
      <c r="B1433" s="6" t="s">
        <v>1593</v>
      </c>
      <c r="C1433" s="7" t="s">
        <v>1603</v>
      </c>
      <c r="D1433" s="7" t="s">
        <v>103</v>
      </c>
    </row>
    <row r="1434" spans="2:4" x14ac:dyDescent="0.25">
      <c r="B1434" s="6" t="s">
        <v>1593</v>
      </c>
      <c r="C1434" s="7" t="s">
        <v>1604</v>
      </c>
      <c r="D1434" s="7" t="s">
        <v>103</v>
      </c>
    </row>
    <row r="1435" spans="2:4" x14ac:dyDescent="0.25">
      <c r="B1435" s="6" t="s">
        <v>1593</v>
      </c>
      <c r="C1435" s="7" t="s">
        <v>1605</v>
      </c>
      <c r="D1435" s="7" t="s">
        <v>103</v>
      </c>
    </row>
    <row r="1436" spans="2:4" x14ac:dyDescent="0.25">
      <c r="B1436" s="6" t="s">
        <v>1593</v>
      </c>
      <c r="C1436" s="7" t="s">
        <v>1606</v>
      </c>
      <c r="D1436" s="7" t="s">
        <v>103</v>
      </c>
    </row>
    <row r="1437" spans="2:4" x14ac:dyDescent="0.25">
      <c r="B1437" s="6" t="s">
        <v>1593</v>
      </c>
      <c r="C1437" s="7" t="s">
        <v>1607</v>
      </c>
      <c r="D1437" s="7" t="s">
        <v>103</v>
      </c>
    </row>
    <row r="1438" spans="2:4" x14ac:dyDescent="0.25">
      <c r="B1438" s="6" t="s">
        <v>1593</v>
      </c>
      <c r="C1438" s="7" t="s">
        <v>1608</v>
      </c>
      <c r="D1438" s="7" t="s">
        <v>103</v>
      </c>
    </row>
    <row r="1439" spans="2:4" x14ac:dyDescent="0.25">
      <c r="B1439" s="6" t="s">
        <v>1593</v>
      </c>
      <c r="C1439" s="7" t="s">
        <v>1609</v>
      </c>
      <c r="D1439" s="7" t="s">
        <v>103</v>
      </c>
    </row>
    <row r="1440" spans="2:4" x14ac:dyDescent="0.25">
      <c r="B1440" s="6" t="s">
        <v>1593</v>
      </c>
      <c r="C1440" s="7" t="s">
        <v>1610</v>
      </c>
      <c r="D1440" s="7" t="s">
        <v>103</v>
      </c>
    </row>
    <row r="1441" spans="2:4" x14ac:dyDescent="0.25">
      <c r="B1441" s="6" t="s">
        <v>1593</v>
      </c>
      <c r="C1441" s="7" t="s">
        <v>1611</v>
      </c>
      <c r="D1441" s="7" t="s">
        <v>103</v>
      </c>
    </row>
    <row r="1442" spans="2:4" x14ac:dyDescent="0.25">
      <c r="B1442" s="6" t="s">
        <v>1593</v>
      </c>
      <c r="C1442" s="7" t="s">
        <v>1612</v>
      </c>
      <c r="D1442" s="7" t="s">
        <v>103</v>
      </c>
    </row>
    <row r="1443" spans="2:4" x14ac:dyDescent="0.25">
      <c r="B1443" s="6" t="s">
        <v>1593</v>
      </c>
      <c r="C1443" s="7" t="s">
        <v>1613</v>
      </c>
      <c r="D1443" s="7" t="s">
        <v>103</v>
      </c>
    </row>
    <row r="1444" spans="2:4" x14ac:dyDescent="0.25">
      <c r="B1444" s="6" t="s">
        <v>1593</v>
      </c>
      <c r="C1444" s="7" t="s">
        <v>1614</v>
      </c>
      <c r="D1444" s="7" t="s">
        <v>103</v>
      </c>
    </row>
  </sheetData>
  <sheetProtection password="CA1A" sheet="1" objects="1" scenarios="1" selectLockedCells="1" selectUnlockedCells="1"/>
  <autoFilter ref="B12:J1444">
    <sortState ref="C190:I1622">
      <sortCondition ref="D189"/>
    </sortState>
  </autoFilter>
  <mergeCells count="1">
    <mergeCell ref="I1:J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90</vt:i4>
      </vt:variant>
    </vt:vector>
  </HeadingPairs>
  <TitlesOfParts>
    <vt:vector size="92" baseType="lpstr">
      <vt:lpstr>Bilan d'activités du labo</vt:lpstr>
      <vt:lpstr>Classeur</vt:lpstr>
      <vt:lpstr>Annee</vt:lpstr>
      <vt:lpstr>Centre_Universitaire_Ain_Temouchent</vt:lpstr>
      <vt:lpstr>Centre_Universitaire_de_Tamanrasset</vt:lpstr>
      <vt:lpstr>Centre_Universitaire_El_Bayadh</vt:lpstr>
      <vt:lpstr>Centre_Universitaire_Mila</vt:lpstr>
      <vt:lpstr>Centre_Universitaire_Naama</vt:lpstr>
      <vt:lpstr>Centre_Universitaire_Relizane</vt:lpstr>
      <vt:lpstr>Centre_Universitaire_Tipaza</vt:lpstr>
      <vt:lpstr>Centre_Universitaire_Tissemssilt</vt:lpstr>
      <vt:lpstr>collaboration</vt:lpstr>
      <vt:lpstr>Ecole_des_Hautes_Etudes_Commerciales</vt:lpstr>
      <vt:lpstr>Ecole_National_des_Mines_Annaba</vt:lpstr>
      <vt:lpstr>Ecole_Nationale_Polytechnique</vt:lpstr>
      <vt:lpstr>Ecole_Nationale_polytechnique_ENSET_Oran</vt:lpstr>
      <vt:lpstr>Ecole_Nationale_Supérieure_Agronomie</vt:lpstr>
      <vt:lpstr>Ecole_nationale_supérieure_de_journalisme_et_des_sciences_de_information</vt:lpstr>
      <vt:lpstr>Ecole_Nationale_Supérieure_des_Sciences_Commerciales_et_Finacieres_ESC</vt:lpstr>
      <vt:lpstr>Ecole_Nationale_Supérieure_des_Sciences_de_la_Mer_et_de_Aménagement_du_Littoral</vt:lpstr>
      <vt:lpstr>Ecole_Nationale_Supérieure_en_Informatique</vt:lpstr>
      <vt:lpstr>Ecole_Nationale_Supérieure_en_Sciences_et_Technologie_du_Sport</vt:lpstr>
      <vt:lpstr>Ecole_Nationale_Supérieure_en_Statistique_et_en_Economie_Appliquée</vt:lpstr>
      <vt:lpstr>Ecole_Nationale_Supérieure_Hydraulique</vt:lpstr>
      <vt:lpstr>Ecole_Nationale_Supérieure_Informatique_Sidi_Bel_Abbes</vt:lpstr>
      <vt:lpstr>Ecole_Nationale_Vétérinaire</vt:lpstr>
      <vt:lpstr>Ecole_Normale_Superieure_de_Constantine</vt:lpstr>
      <vt:lpstr>Ecole_Normale_Supérieure_de_Kouba</vt:lpstr>
      <vt:lpstr>Ecole_Normale_Supérieure_de_Laghouat</vt:lpstr>
      <vt:lpstr>Ecole_Normale_Supérieure_des_Lettres_et_Sciences_Sociales_Bouzaréah</vt:lpstr>
      <vt:lpstr>Ecole_Polytechnique_Architecteur_et_Urbanisme</vt:lpstr>
      <vt:lpstr>Ecole_Préparatoire_en_Sciences_Economiques_Commerciales_et_de_Gestion</vt:lpstr>
      <vt:lpstr>Classeur!Etab_labo</vt:lpstr>
      <vt:lpstr>fréquence</vt:lpstr>
      <vt:lpstr>GD</vt:lpstr>
      <vt:lpstr>Institut_de_Maritime_Bousmail</vt:lpstr>
      <vt:lpstr>Institut_National_de_la_Poste_et_des_TIC</vt:lpstr>
      <vt:lpstr>Institut_National_des_Télécommunications_et_des_Technologies_de_Information_et_de_la_Communication_Oran</vt:lpstr>
      <vt:lpstr>Institut_Pasteur_Algérie</vt:lpstr>
      <vt:lpstr>listevide</vt:lpstr>
      <vt:lpstr>Nombre</vt:lpstr>
      <vt:lpstr>Travaux_Publics__Ingénierie_Du_Transport_Et_Environnement</vt:lpstr>
      <vt:lpstr>Type_collaboration</vt:lpstr>
      <vt:lpstr>Université_20_Août_1955_de_Skikda</vt:lpstr>
      <vt:lpstr>Université_8_mai_1945_de_Guelma</vt:lpstr>
      <vt:lpstr>Université_Abdelhamid_Ibn_Badis_de_Mostaganem</vt:lpstr>
      <vt:lpstr>Université_Abderrahmane_Mira_de_Béjaia</vt:lpstr>
      <vt:lpstr>Université_Abou_Elkacem_Saad_Allah_Alger_2</vt:lpstr>
      <vt:lpstr>Université_Aboubeker_Belkaid_de_Tlemcen</vt:lpstr>
      <vt:lpstr>Université_Ahmed_Ben_Bella_Es_Senia_Oran_1</vt:lpstr>
      <vt:lpstr>Université_Ahmed_Bougara_dit_Si_Mhamed_de_Boumerdès</vt:lpstr>
      <vt:lpstr>Université_Ahmed_Draya_Adrar</vt:lpstr>
      <vt:lpstr>Université_Akli_Mohand_Oulhadj_de_Bouira</vt:lpstr>
      <vt:lpstr>Université_Alger_3</vt:lpstr>
      <vt:lpstr>Université_Badji_Mokhtar_de_Annaba</vt:lpstr>
      <vt:lpstr>Université_Batna_2</vt:lpstr>
      <vt:lpstr>Université_Benyoucef_Benkhedda_Alger</vt:lpstr>
      <vt:lpstr>Université_Chadli_Bendjedid_El_Tarf</vt:lpstr>
      <vt:lpstr>Université_de_Abdelhamid_Mehri_de_Constantine_2</vt:lpstr>
      <vt:lpstr>Université_de_Constantine_3</vt:lpstr>
      <vt:lpstr>Université_de_Ghardaïa</vt:lpstr>
      <vt:lpstr>Université_de_Khenchela</vt:lpstr>
      <vt:lpstr>Université_des_Sciences_et_de_la_Technologie_Houari_Boumediène_USTHB</vt:lpstr>
      <vt:lpstr>Université_des_Sciences_et_de_la_Technologie_Mohamed_Boudiaf_Oran</vt:lpstr>
      <vt:lpstr>Université_des_Sciences_Islamiques_Emir_Abdelkader_de_Constantine</vt:lpstr>
      <vt:lpstr>Université_El_Djilali_Bounaama_dit_Si_Mhamed_de_Khemis_Miliana</vt:lpstr>
      <vt:lpstr>Université_El_Djilali_Liabès_de_Sidi_Bel_Abbès</vt:lpstr>
      <vt:lpstr>Université_El_Hadj_Lakhdar_de_Batna_1</vt:lpstr>
      <vt:lpstr>Université_Ferhat_Abbes_de_Sétif_1</vt:lpstr>
      <vt:lpstr>Université_Frères_Mentouri_de_Constantine_1</vt:lpstr>
      <vt:lpstr>Université_Hassiba_Ben_Bouali_de_Chlef</vt:lpstr>
      <vt:lpstr>Université_Ibn_Khaldoun_de_Tiaret</vt:lpstr>
      <vt:lpstr>Université_Kasdi_Merbah_de_Ouargla</vt:lpstr>
      <vt:lpstr>Université_Lamine_Debaghine_de_Sétif_2</vt:lpstr>
      <vt:lpstr>Université_Larbi_Ben_Mhidi_de_Oum_El_Bouaghi</vt:lpstr>
      <vt:lpstr>Université_Larbi_Tebessi_de_Tébessa</vt:lpstr>
      <vt:lpstr>Université_Lounici_Ali_de_Blida_2</vt:lpstr>
      <vt:lpstr>Université_Mohamed_Ben_Ahmed_Oran_2</vt:lpstr>
      <vt:lpstr>Université_Mohamed_Boudiaf_de_Msila</vt:lpstr>
      <vt:lpstr>Université_Mohamed_Cherif_Mesaadia_de_Souk_Ahras</vt:lpstr>
      <vt:lpstr>Université_Mohamed_El_Bachir_El_Ibrahimi_de_Bordj_Bou_Arréridj</vt:lpstr>
      <vt:lpstr>Université_Mohamed_Essedik_Ben_Yahia_de_Jijel</vt:lpstr>
      <vt:lpstr>Université_Mohamed_Khider_de_Biskra</vt:lpstr>
      <vt:lpstr>Université_Mohamed_Lakhdar_Ben_Amara_dit_Hamma_Lakhdar_El_Oued</vt:lpstr>
      <vt:lpstr>Université_Mouloud_Maameri_de_Tizi_Ouzou</vt:lpstr>
      <vt:lpstr>Université_Mustapha_Stambouli_de_Mascara</vt:lpstr>
      <vt:lpstr>Université_Omar_Telidji_de_Laghouat</vt:lpstr>
      <vt:lpstr>Université_Saad_Dahlab_de_Blida_1</vt:lpstr>
      <vt:lpstr>Université_Tahar_Moulay_de_Saida</vt:lpstr>
      <vt:lpstr>Université_Tahri_Mohamed_de_Béchar</vt:lpstr>
      <vt:lpstr>Université_Yahia_Farès_de_Médéa</vt:lpstr>
      <vt:lpstr>Université_Ziane_Achour_de_Djelfa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Sou3ad</dc:creator>
  <cp:lastModifiedBy>Nouioua vrpg</cp:lastModifiedBy>
  <cp:lastPrinted>2016-07-18T13:33:04Z</cp:lastPrinted>
  <dcterms:created xsi:type="dcterms:W3CDTF">2016-06-02T10:03:38Z</dcterms:created>
  <dcterms:modified xsi:type="dcterms:W3CDTF">2019-02-14T09:23:03Z</dcterms:modified>
</cp:coreProperties>
</file>